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showSheetTabs="0" xWindow="240" yWindow="135" windowWidth="24240" windowHeight="13350" activeTab="1"/>
  </bookViews>
  <sheets>
    <sheet name="CountSlipScreen" sheetId="1" r:id="rId1"/>
    <sheet name="ScrutinyScreen" sheetId="2" r:id="rId2"/>
    <sheet name="ScrutinyEventScreen" sheetId="3" r:id="rId3"/>
    <sheet name="ElectionResultScreen" sheetId="4" r:id="rId4"/>
    <sheet name="PrinterSetupInfo" sheetId="5" r:id="rId5"/>
    <sheet name="DialogInfo" sheetId="6" r:id="rId6"/>
    <sheet name="ElectionInfo" sheetId="7" r:id="rId7"/>
    <sheet name="SetupInfo" sheetId="8" r:id="rId8"/>
    <sheet name="PartyInfo" sheetId="9" r:id="rId9"/>
    <sheet name="CandidateInfo" sheetId="10" r:id="rId10"/>
    <sheet name="HareClarkInfo" sheetId="11" r:id="rId11"/>
    <sheet name="DistributionReport" sheetId="12" r:id="rId12"/>
    <sheet name="ElectionResultLGScreen" sheetId="13" r:id="rId13"/>
    <sheet name="Sheet1" sheetId="14" r:id="rId14"/>
    <sheet name="Sheet2" sheetId="15" r:id="rId15"/>
    <sheet name="Sheet3" sheetId="16" r:id="rId16"/>
  </sheets>
  <definedNames>
    <definedName name="_xlnm.Print_Titles" localSheetId="1">'ScrutinyScreen'!$6:$8</definedName>
  </definedNames>
  <calcPr fullCalcOnLoad="1" fullPrecision="0"/>
</workbook>
</file>

<file path=xl/sharedStrings.xml><?xml version="1.0" encoding="utf-8"?>
<sst xmlns="http://schemas.openxmlformats.org/spreadsheetml/2006/main" count="395" uniqueCount="151">
  <si>
    <t xml:space="preserve"> </t>
  </si>
  <si>
    <t>Count Slip</t>
  </si>
  <si>
    <t>Australian Labor Party</t>
  </si>
  <si>
    <t>Group F</t>
  </si>
  <si>
    <t>Group A</t>
  </si>
  <si>
    <t>Socialist Alliance</t>
  </si>
  <si>
    <t>Tasmania First Party</t>
  </si>
  <si>
    <t>Liberal Party</t>
  </si>
  <si>
    <t>Tasmanian Greens</t>
  </si>
  <si>
    <t>Group B</t>
  </si>
  <si>
    <t>Group C</t>
  </si>
  <si>
    <t>Group D</t>
  </si>
  <si>
    <t>Group E</t>
  </si>
  <si>
    <t>Independent</t>
  </si>
  <si>
    <t>ALP</t>
  </si>
  <si>
    <t>Soc. All</t>
  </si>
  <si>
    <t>TFP</t>
  </si>
  <si>
    <t>LIB</t>
  </si>
  <si>
    <t>Greens</t>
  </si>
  <si>
    <t>Ind</t>
  </si>
  <si>
    <t>Aboriginal and Torres Strait Islander Election Body election 2014</t>
  </si>
  <si>
    <t>G:\ec\1.1ElectionsACTLA\HC-AUTO\Version3.7\Aboriginal and Torres Strait Islander Election Body election 2014 - Export.XLS</t>
  </si>
  <si>
    <t xml:space="preserve"> 12/7/2014</t>
  </si>
  <si>
    <t>ACT Electoral Commissioner</t>
  </si>
  <si>
    <t>Jo</t>
  </si>
  <si>
    <t>Tony</t>
  </si>
  <si>
    <t>Richie</t>
  </si>
  <si>
    <t>Rod</t>
  </si>
  <si>
    <t>Tjanara</t>
  </si>
  <si>
    <t>Lynnice Letty</t>
  </si>
  <si>
    <t>Delephene</t>
  </si>
  <si>
    <t>Fred</t>
  </si>
  <si>
    <t>Ross</t>
  </si>
  <si>
    <t>Diane</t>
  </si>
  <si>
    <t>Steven</t>
  </si>
  <si>
    <t>Maurice</t>
  </si>
  <si>
    <t>Darryl</t>
  </si>
  <si>
    <t>Donovan</t>
  </si>
  <si>
    <t>McCulloch</t>
  </si>
  <si>
    <t>Allan</t>
  </si>
  <si>
    <t>Little</t>
  </si>
  <si>
    <t>Chivers</t>
  </si>
  <si>
    <t>Goreng Goreng</t>
  </si>
  <si>
    <t>Keen</t>
  </si>
  <si>
    <t>Fraser</t>
  </si>
  <si>
    <t>Monaghan</t>
  </si>
  <si>
    <t>Fowler</t>
  </si>
  <si>
    <t>Collins</t>
  </si>
  <si>
    <t>Brown</t>
  </si>
  <si>
    <t>Walker</t>
  </si>
  <si>
    <t>Miller</t>
  </si>
  <si>
    <t>Count Number</t>
  </si>
  <si>
    <t>From Count</t>
  </si>
  <si>
    <t>NAC After</t>
  </si>
  <si>
    <t>TV</t>
  </si>
  <si>
    <t>Ballot Papers</t>
  </si>
  <si>
    <t>Votes</t>
  </si>
  <si>
    <t>Exhaust</t>
  </si>
  <si>
    <t>Loss (Gain)</t>
  </si>
  <si>
    <t>Total</t>
  </si>
  <si>
    <t>Scrutiny Sheet</t>
  </si>
  <si>
    <t>Table I - Counting of the Choices</t>
  </si>
  <si>
    <t>Table II - Distribution of the Effective Votes</t>
  </si>
  <si>
    <t>Ungrouped</t>
  </si>
  <si>
    <t>Count</t>
  </si>
  <si>
    <t>Description of Choices Counted
(NAC = Next Available Choice)</t>
  </si>
  <si>
    <t>Ungrouped Totals</t>
  </si>
  <si>
    <t>Ballot Papers Exhausted at Count</t>
  </si>
  <si>
    <t>Total Ballot Papers Counted</t>
  </si>
  <si>
    <t>Transfer Value</t>
  </si>
  <si>
    <t>Votes Transferred to Table II</t>
  </si>
  <si>
    <t>Votes Exhausted at Count</t>
  </si>
  <si>
    <t>Loss (Gain) by Fraction</t>
  </si>
  <si>
    <t>Total Votes at the End of the count</t>
  </si>
  <si>
    <t>Remarks</t>
  </si>
  <si>
    <t>First choice of all ballot papers</t>
  </si>
  <si>
    <t>1</t>
  </si>
  <si>
    <t xml:space="preserve">Quota = </t>
  </si>
  <si>
    <t>7+1</t>
  </si>
  <si>
    <t>---</t>
  </si>
  <si>
    <t>1|1|126</t>
  </si>
  <si>
    <t>2|2|126</t>
  </si>
  <si>
    <t>Little elected 1, Monaghan elected 2</t>
  </si>
  <si>
    <t>NAC after Little</t>
  </si>
  <si>
    <t>On ballot papers at Count 1</t>
  </si>
  <si>
    <t>Number of formal ballot papers: 374</t>
  </si>
  <si>
    <t xml:space="preserve"> + 1  =  47</t>
  </si>
  <si>
    <t>21/68</t>
  </si>
  <si>
    <t>Little's surplus distributed</t>
  </si>
  <si>
    <t>NAC after Monaghan</t>
  </si>
  <si>
    <t>Elected</t>
  </si>
  <si>
    <t>7/50</t>
  </si>
  <si>
    <t>Monaghan's surplus distributed</t>
  </si>
  <si>
    <t>NV</t>
  </si>
  <si>
    <t>McCulloch excluded</t>
  </si>
  <si>
    <t>NAC after McCulloch</t>
  </si>
  <si>
    <t>McCulloch's votes distributed</t>
  </si>
  <si>
    <t>McCulloch partially excluded</t>
  </si>
  <si>
    <t>On ballot papers at Count 3</t>
  </si>
  <si>
    <t>Excluded</t>
  </si>
  <si>
    <t>2|2|121</t>
  </si>
  <si>
    <t>McCulloch fully excluded, Goreng Goreng excluded (by HC-Auto)</t>
  </si>
  <si>
    <t>NAC after Goreng Goreng</t>
  </si>
  <si>
    <t>Goreng Goreng's votes distributed</t>
  </si>
  <si>
    <t>Goreng Goreng partially excluded</t>
  </si>
  <si>
    <t>On ballot papers at Count 2</t>
  </si>
  <si>
    <t>3|3|126</t>
  </si>
  <si>
    <t>Goreng Goreng fully excluded, Miller excluded</t>
  </si>
  <si>
    <t>NAC after Miller</t>
  </si>
  <si>
    <t>On ballot papers at Count 1,6</t>
  </si>
  <si>
    <t>Miller's votes distributed</t>
  </si>
  <si>
    <t>Miller partially excluded</t>
  </si>
  <si>
    <t>4|4|123</t>
  </si>
  <si>
    <t>Miller fully excluded, Fraser excluded (by count-back)</t>
  </si>
  <si>
    <t>NAC after Fraser</t>
  </si>
  <si>
    <t>On ballot papers at Count 1,4,6,9</t>
  </si>
  <si>
    <t>Fraser's votes distributed</t>
  </si>
  <si>
    <r>
      <t>Collins elected 3</t>
    </r>
    <r>
      <rPr>
        <sz val="8"/>
        <rFont val="Arial"/>
        <family val="2"/>
      </rPr>
      <t>, Fraser partially excluded</t>
    </r>
  </si>
  <si>
    <t>Fraser fully excluded</t>
  </si>
  <si>
    <t>NAC after Collins</t>
  </si>
  <si>
    <t>On ballot papers at Count 12</t>
  </si>
  <si>
    <t>1/2</t>
  </si>
  <si>
    <t>Collins' surplus distributed</t>
  </si>
  <si>
    <t>5|5|126</t>
  </si>
  <si>
    <t>Keen excluded</t>
  </si>
  <si>
    <t>NAC after Keen</t>
  </si>
  <si>
    <t>On ballot papers at Count 1,12</t>
  </si>
  <si>
    <t>Keen's votes distributed</t>
  </si>
  <si>
    <t>Keen partially excluded</t>
  </si>
  <si>
    <t>On ballot papers at Count 14</t>
  </si>
  <si>
    <t>6|6|126</t>
  </si>
  <si>
    <t>Keen fully excluded, Brown excluded</t>
  </si>
  <si>
    <t>NAC after Brown</t>
  </si>
  <si>
    <t>On ballot papers at Count 1,9,12,15</t>
  </si>
  <si>
    <t>Brown's votes distributed</t>
  </si>
  <si>
    <t>4|4|126</t>
  </si>
  <si>
    <r>
      <t>Chivers elected 4, Donovan elected without surplus 5</t>
    </r>
    <r>
      <rPr>
        <sz val="8"/>
        <rFont val="Arial"/>
        <family val="2"/>
      </rPr>
      <t>, Brown partially excluded</t>
    </r>
  </si>
  <si>
    <t>On ballot papers at Count 2,17</t>
  </si>
  <si>
    <t>Brown partially excluded</t>
  </si>
  <si>
    <t>Brown fully excluded</t>
  </si>
  <si>
    <t>NAC after Chivers</t>
  </si>
  <si>
    <t>On ballot papers at Count 19</t>
  </si>
  <si>
    <t>2/6</t>
  </si>
  <si>
    <t>Chivers' surplus distributed</t>
  </si>
  <si>
    <t>7|7|126</t>
  </si>
  <si>
    <t>Allan excluded</t>
  </si>
  <si>
    <t>NAC after Allan</t>
  </si>
  <si>
    <t>On ballot papers at Count 1,4,6,15,19</t>
  </si>
  <si>
    <t>1,4,6,15,19</t>
  </si>
  <si>
    <t>Allan's votes distributed</t>
  </si>
  <si>
    <r>
      <t>Walker elected 6, Fowler elected 7</t>
    </r>
    <r>
      <rPr>
        <sz val="8"/>
        <rFont val="Arial"/>
        <family val="2"/>
      </rPr>
      <t>, Allan partially excluded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</si>
</sst>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\ \ "/>
    <numFmt numFmtId="165" formatCode="General__"/>
    <numFmt numFmtId="166" formatCode="0.00000\ \ "/>
    <numFmt numFmtId="167" formatCode="_(@_)"/>
    <numFmt numFmtId="168" formatCode="0.000000"/>
    <numFmt numFmtId="169" formatCode="###,##0.000000"/>
    <numFmt numFmtId="170" formatCode="_(0.000000_)"/>
    <numFmt numFmtId="171" formatCode="_(0.000000_);\(0.000000\)"/>
    <numFmt numFmtId="172" formatCode="_(0.000000\ _)"/>
    <numFmt numFmtId="173" formatCode="_(0_)"/>
    <numFmt numFmtId="174" formatCode="0__"/>
    <numFmt numFmtId="175" formatCode="###,##0"/>
    <numFmt numFmtId="176" formatCode="_(0_);\(0\)"/>
  </numFmts>
  <fonts count="66">
    <font>
      <sz val="10"/>
      <name val="Arial"/>
      <family val="0"/>
    </font>
    <font>
      <sz val="11"/>
      <color indexed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0"/>
      <color indexed="9"/>
      <name val="Courier New"/>
      <family val="3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u val="single"/>
      <sz val="10"/>
      <name val="Arial"/>
      <family val="2"/>
    </font>
    <font>
      <sz val="10"/>
      <name val="Courier"/>
      <family val="3"/>
    </font>
    <font>
      <sz val="6"/>
      <name val="Arial"/>
      <family val="2"/>
    </font>
    <font>
      <b/>
      <sz val="7"/>
      <name val="Courier New"/>
      <family val="3"/>
    </font>
    <font>
      <sz val="7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3366"/>
      <name val="Arial"/>
      <family val="2"/>
    </font>
    <font>
      <sz val="9"/>
      <color rgb="FF003366"/>
      <name val="Arial"/>
      <family val="2"/>
    </font>
    <font>
      <b/>
      <sz val="11"/>
      <color rgb="FF003366"/>
      <name val="Arial"/>
      <family val="2"/>
    </font>
    <font>
      <b/>
      <sz val="18"/>
      <color rgb="FF003366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ck"/>
      <right style="thick"/>
      <top style="thick"/>
      <bottom style="thick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8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4" fillId="0" borderId="0">
      <alignment vertical="center"/>
      <protection/>
    </xf>
    <xf numFmtId="0" fontId="0" fillId="0" borderId="2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 horizontal="left"/>
      <protection/>
    </xf>
    <xf numFmtId="49" fontId="6" fillId="0" borderId="0" applyNumberFormat="0">
      <alignment horizontal="left"/>
      <protection/>
    </xf>
    <xf numFmtId="0" fontId="0" fillId="0" borderId="0">
      <alignment/>
      <protection/>
    </xf>
    <xf numFmtId="0" fontId="47" fillId="28" borderId="3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0" fillId="0" borderId="4">
      <alignment horizontal="center" vertical="center"/>
      <protection/>
    </xf>
    <xf numFmtId="0" fontId="0" fillId="1" borderId="5">
      <alignment horizontal="center" vertical="center"/>
      <protection/>
    </xf>
    <xf numFmtId="1" fontId="2" fillId="0" borderId="5">
      <alignment horizontal="center" vertical="center"/>
      <protection/>
    </xf>
    <xf numFmtId="0" fontId="2" fillId="0" borderId="5">
      <alignment horizontal="center" vertical="center"/>
      <protection/>
    </xf>
    <xf numFmtId="164" fontId="3" fillId="0" borderId="5">
      <alignment horizontal="center" vertical="center"/>
      <protection/>
    </xf>
    <xf numFmtId="164" fontId="3" fillId="1" borderId="5">
      <alignment horizontal="center" vertical="center"/>
      <protection/>
    </xf>
    <xf numFmtId="44" fontId="3" fillId="0" borderId="5">
      <alignment horizontal="center" vertical="center"/>
      <protection/>
    </xf>
    <xf numFmtId="0" fontId="0" fillId="0" borderId="0">
      <alignment horizontal="centerContinuous" vertical="center" wrapText="1"/>
      <protection/>
    </xf>
    <xf numFmtId="165" fontId="7" fillId="0" borderId="5">
      <alignment horizontal="right" vertical="center"/>
      <protection locked="0"/>
    </xf>
    <xf numFmtId="165" fontId="7" fillId="1" borderId="5">
      <alignment horizontal="right" vertical="center"/>
      <protection/>
    </xf>
    <xf numFmtId="0" fontId="7" fillId="29" borderId="5">
      <alignment/>
      <protection/>
    </xf>
    <xf numFmtId="165" fontId="7" fillId="0" borderId="5">
      <alignment horizontal="right" vertical="center"/>
      <protection locked="0"/>
    </xf>
    <xf numFmtId="165" fontId="7" fillId="1" borderId="5">
      <alignment horizontal="right" vertical="center"/>
      <protection/>
    </xf>
    <xf numFmtId="0" fontId="8" fillId="0" borderId="5">
      <alignment horizontal="center" vertical="center"/>
      <protection/>
    </xf>
    <xf numFmtId="165" fontId="7" fillId="0" borderId="5">
      <alignment horizontal="right" vertical="center"/>
      <protection/>
    </xf>
    <xf numFmtId="0" fontId="5" fillId="0" borderId="0">
      <alignment horizontal="centerContinuous" vertical="center"/>
      <protection/>
    </xf>
    <xf numFmtId="44" fontId="2" fillId="0" borderId="5">
      <alignment horizontal="center" vertical="center"/>
      <protection/>
    </xf>
    <xf numFmtId="166" fontId="2" fillId="0" borderId="5" applyNumberFormat="0">
      <alignment horizontal="center" vertical="center"/>
      <protection/>
    </xf>
    <xf numFmtId="166" fontId="7" fillId="0" borderId="5" applyNumberFormat="0">
      <alignment horizontal="right" vertical="center"/>
      <protection/>
    </xf>
    <xf numFmtId="165" fontId="7" fillId="1" borderId="5" applyNumberFormat="0">
      <alignment horizontal="right" vertical="center"/>
      <protection/>
    </xf>
    <xf numFmtId="166" fontId="7" fillId="0" borderId="5" applyNumberFormat="0" applyFill="0">
      <alignment horizontal="right" vertical="center"/>
      <protection/>
    </xf>
    <xf numFmtId="166" fontId="7" fillId="0" borderId="5" applyNumberFormat="0">
      <alignment horizontal="right" vertical="center"/>
      <protection/>
    </xf>
    <xf numFmtId="166" fontId="9" fillId="1" borderId="5" applyNumberFormat="0">
      <alignment horizontal="right" vertical="center"/>
      <protection/>
    </xf>
    <xf numFmtId="166" fontId="7" fillId="0" borderId="5" applyNumberFormat="0">
      <alignment horizontal="right" vertical="center"/>
      <protection/>
    </xf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" fontId="10" fillId="0" borderId="4">
      <alignment horizontal="center"/>
      <protection/>
    </xf>
    <xf numFmtId="0" fontId="11" fillId="0" borderId="4">
      <alignment horizontal="right" wrapText="1"/>
      <protection/>
    </xf>
    <xf numFmtId="167" fontId="12" fillId="0" borderId="4">
      <alignment horizontal="center"/>
      <protection/>
    </xf>
    <xf numFmtId="167" fontId="12" fillId="0" borderId="6">
      <alignment horizontal="center"/>
      <protection/>
    </xf>
    <xf numFmtId="167" fontId="12" fillId="0" borderId="6">
      <alignment horizontal="center"/>
      <protection/>
    </xf>
    <xf numFmtId="0" fontId="11" fillId="0" borderId="4">
      <alignment horizontal="right" wrapText="1"/>
      <protection/>
    </xf>
    <xf numFmtId="0" fontId="11" fillId="0" borderId="4">
      <alignment horizontal="left"/>
      <protection/>
    </xf>
    <xf numFmtId="0" fontId="12" fillId="0" borderId="4">
      <alignment horizontal="center"/>
      <protection/>
    </xf>
    <xf numFmtId="167" fontId="12" fillId="0" borderId="4">
      <alignment horizontal="center"/>
      <protection/>
    </xf>
    <xf numFmtId="0" fontId="10" fillId="0" borderId="5">
      <alignment horizontal="center" vertical="top" textRotation="180"/>
      <protection/>
    </xf>
    <xf numFmtId="0" fontId="10" fillId="0" borderId="4">
      <alignment horizontal="center" wrapText="1"/>
      <protection/>
    </xf>
    <xf numFmtId="0" fontId="10" fillId="0" borderId="4">
      <alignment horizontal="right" wrapText="1"/>
      <protection/>
    </xf>
    <xf numFmtId="0" fontId="10" fillId="0" borderId="4">
      <alignment horizontal="center" vertical="center" textRotation="180" wrapText="1"/>
      <protection/>
    </xf>
    <xf numFmtId="0" fontId="13" fillId="0" borderId="0">
      <alignment/>
      <protection/>
    </xf>
    <xf numFmtId="0" fontId="10" fillId="0" borderId="5">
      <alignment horizontal="centerContinuous" vertical="center" wrapText="1"/>
      <protection/>
    </xf>
    <xf numFmtId="0" fontId="10" fillId="0" borderId="7">
      <alignment horizontal="center" vertical="top" textRotation="180"/>
      <protection/>
    </xf>
    <xf numFmtId="1" fontId="12" fillId="0" borderId="4" applyFont="0" applyFill="0" applyBorder="0" applyAlignment="0" applyProtection="0"/>
    <xf numFmtId="0" fontId="48" fillId="0" borderId="0">
      <alignment horizontal="left"/>
      <protection/>
    </xf>
    <xf numFmtId="0" fontId="49" fillId="0" borderId="8">
      <alignment horizontal="left"/>
      <protection/>
    </xf>
    <xf numFmtId="0" fontId="50" fillId="0" borderId="0">
      <alignment horizontal="right"/>
      <protection/>
    </xf>
    <xf numFmtId="0" fontId="48" fillId="0" borderId="0">
      <alignment horizontal="right"/>
      <protection/>
    </xf>
    <xf numFmtId="0" fontId="49" fillId="0" borderId="8">
      <alignment horizontal="right"/>
      <protection/>
    </xf>
    <xf numFmtId="0" fontId="48" fillId="0" borderId="9">
      <alignment horizontal="right"/>
      <protection/>
    </xf>
    <xf numFmtId="10" fontId="48" fillId="0" borderId="0">
      <alignment horizontal="right"/>
      <protection/>
    </xf>
    <xf numFmtId="175" fontId="14" fillId="0" borderId="5" applyFont="0" applyFill="0" applyBorder="0" applyAlignment="0" applyProtection="0"/>
    <xf numFmtId="0" fontId="50" fillId="0" borderId="0">
      <alignment horizontal="center"/>
      <protection/>
    </xf>
    <xf numFmtId="0" fontId="49" fillId="0" borderId="8">
      <alignment horizontal="center"/>
      <protection/>
    </xf>
    <xf numFmtId="0" fontId="51" fillId="0" borderId="0">
      <alignment horizontal="left"/>
      <protection/>
    </xf>
    <xf numFmtId="0" fontId="0" fillId="0" borderId="10">
      <alignment horizontal="left" vertical="center"/>
      <protection/>
    </xf>
    <xf numFmtId="0" fontId="5" fillId="0" borderId="11">
      <alignment horizontal="center" vertical="center"/>
      <protection/>
    </xf>
    <xf numFmtId="0" fontId="8" fillId="0" borderId="12">
      <alignment horizontal="center" vertical="center"/>
      <protection/>
    </xf>
    <xf numFmtId="0" fontId="0" fillId="0" borderId="13">
      <alignment/>
      <protection/>
    </xf>
    <xf numFmtId="0" fontId="0" fillId="0" borderId="14">
      <alignment horizontal="center" vertical="center"/>
      <protection/>
    </xf>
    <xf numFmtId="0" fontId="0" fillId="0" borderId="0">
      <alignment/>
      <protection/>
    </xf>
    <xf numFmtId="0" fontId="5" fillId="0" borderId="0">
      <alignment horizontal="centerContinuous"/>
      <protection/>
    </xf>
    <xf numFmtId="0" fontId="8" fillId="0" borderId="0">
      <alignment/>
      <protection/>
    </xf>
    <xf numFmtId="0" fontId="5" fillId="0" borderId="0">
      <alignment/>
      <protection/>
    </xf>
    <xf numFmtId="49" fontId="0" fillId="0" borderId="0">
      <alignment horizontal="left"/>
      <protection/>
    </xf>
    <xf numFmtId="0" fontId="15" fillId="0" borderId="0">
      <alignment horizontal="left" vertical="center" wrapText="1"/>
      <protection/>
    </xf>
    <xf numFmtId="0" fontId="2" fillId="0" borderId="15">
      <alignment/>
      <protection/>
    </xf>
    <xf numFmtId="0" fontId="2" fillId="0" borderId="0">
      <alignment/>
      <protection/>
    </xf>
    <xf numFmtId="0" fontId="3" fillId="0" borderId="0">
      <alignment horizontal="left"/>
      <protection/>
    </xf>
    <xf numFmtId="0" fontId="5" fillId="0" borderId="0">
      <alignment/>
      <protection/>
    </xf>
    <xf numFmtId="0" fontId="0" fillId="0" borderId="16">
      <alignment horizontal="right" vertical="center"/>
      <protection/>
    </xf>
    <xf numFmtId="0" fontId="8" fillId="0" borderId="17">
      <alignment horizontal="right" vertical="center"/>
      <protection/>
    </xf>
    <xf numFmtId="0" fontId="15" fillId="0" borderId="0">
      <alignment horizontal="left" vertical="center" wrapText="1"/>
      <protection/>
    </xf>
    <xf numFmtId="49" fontId="2" fillId="0" borderId="18">
      <alignment horizontal="right"/>
      <protection/>
    </xf>
    <xf numFmtId="0" fontId="0" fillId="0" borderId="5">
      <alignment horizontal="right" vertical="center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3" fontId="14" fillId="0" borderId="5" applyFont="0" applyFill="0" applyBorder="0" applyAlignment="0" applyProtection="0"/>
    <xf numFmtId="176" fontId="14" fillId="0" borderId="5" applyFont="0" applyFill="0" applyBorder="0" applyAlignment="0" applyProtection="0"/>
    <xf numFmtId="167" fontId="14" fillId="0" borderId="4" applyFont="0" applyFill="0" applyBorder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7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1" applyNumberFormat="0" applyAlignment="0" applyProtection="0"/>
    <xf numFmtId="0" fontId="60" fillId="0" borderId="22" applyNumberFormat="0" applyFill="0" applyAlignment="0" applyProtection="0"/>
    <xf numFmtId="0" fontId="61" fillId="32" borderId="0" applyNumberFormat="0" applyBorder="0" applyAlignment="0" applyProtection="0"/>
    <xf numFmtId="0" fontId="0" fillId="0" borderId="0">
      <alignment/>
      <protection/>
    </xf>
    <xf numFmtId="0" fontId="42" fillId="33" borderId="23" applyNumberFormat="0" applyFont="0" applyAlignment="0" applyProtection="0"/>
    <xf numFmtId="0" fontId="62" fillId="27" borderId="24" applyNumberFormat="0" applyAlignment="0" applyProtection="0"/>
    <xf numFmtId="9" fontId="42" fillId="0" borderId="0" applyFont="0" applyFill="0" applyBorder="0" applyAlignment="0" applyProtection="0"/>
    <xf numFmtId="1" fontId="8" fillId="0" borderId="25">
      <alignment horizontal="center" vertical="top"/>
      <protection/>
    </xf>
    <xf numFmtId="1" fontId="16" fillId="0" borderId="25">
      <alignment horizontal="right" vertical="top"/>
      <protection/>
    </xf>
    <xf numFmtId="1" fontId="16" fillId="0" borderId="26">
      <alignment horizontal="right" vertical="top"/>
      <protection/>
    </xf>
    <xf numFmtId="1" fontId="7" fillId="0" borderId="26" applyNumberFormat="0">
      <alignment horizontal="right" vertical="top"/>
      <protection/>
    </xf>
    <xf numFmtId="0" fontId="11" fillId="0" borderId="25">
      <alignment horizontal="left" vertical="top" wrapText="1"/>
      <protection/>
    </xf>
    <xf numFmtId="0" fontId="0" fillId="0" borderId="25">
      <alignment horizontal="left" vertical="top"/>
      <protection/>
    </xf>
    <xf numFmtId="166" fontId="7" fillId="0" borderId="25" applyNumberFormat="0">
      <alignment horizontal="right" vertical="top"/>
      <protection/>
    </xf>
    <xf numFmtId="1" fontId="8" fillId="0" borderId="4">
      <alignment horizontal="center" vertical="center"/>
      <protection/>
    </xf>
    <xf numFmtId="173" fontId="7" fillId="0" borderId="4">
      <alignment horizontal="right" vertical="center"/>
      <protection/>
    </xf>
    <xf numFmtId="173" fontId="7" fillId="0" borderId="6">
      <alignment horizontal="right" vertical="center"/>
      <protection/>
    </xf>
    <xf numFmtId="174" fontId="7" fillId="0" borderId="6" applyNumberFormat="0">
      <alignment horizontal="right" vertical="center"/>
      <protection/>
    </xf>
    <xf numFmtId="0" fontId="11" fillId="0" borderId="4">
      <alignment horizontal="left" vertical="center" wrapText="1"/>
      <protection/>
    </xf>
    <xf numFmtId="0" fontId="0" fillId="0" borderId="4">
      <alignment horizontal="left" vertical="center"/>
      <protection/>
    </xf>
    <xf numFmtId="166" fontId="7" fillId="0" borderId="4" applyNumberFormat="0">
      <alignment horizontal="right" vertical="center"/>
      <protection/>
    </xf>
    <xf numFmtId="166" fontId="7" fillId="0" borderId="4" applyNumberFormat="0">
      <alignment horizontal="right" vertical="center"/>
      <protection/>
    </xf>
    <xf numFmtId="0" fontId="8" fillId="0" borderId="4">
      <alignment horizontal="center" vertical="top" textRotation="180"/>
      <protection/>
    </xf>
    <xf numFmtId="0" fontId="11" fillId="0" borderId="4">
      <alignment horizontal="center" vertical="center" wrapText="1"/>
      <protection/>
    </xf>
    <xf numFmtId="0" fontId="0" fillId="0" borderId="27">
      <alignment/>
      <protection/>
    </xf>
    <xf numFmtId="0" fontId="0" fillId="0" borderId="25">
      <alignment/>
      <protection/>
    </xf>
    <xf numFmtId="0" fontId="11" fillId="0" borderId="4">
      <alignment horizontal="center" vertical="center" textRotation="180" wrapText="1"/>
      <protection/>
    </xf>
    <xf numFmtId="166" fontId="17" fillId="0" borderId="14" applyNumberFormat="0">
      <alignment horizontal="center" vertical="center"/>
      <protection/>
    </xf>
    <xf numFmtId="166" fontId="14" fillId="1" borderId="14" applyNumberFormat="0" applyFont="0" applyBorder="0" applyAlignment="0" applyProtection="0"/>
    <xf numFmtId="166" fontId="17" fillId="0" borderId="14" applyNumberFormat="0">
      <alignment horizontal="center" vertical="center"/>
      <protection/>
    </xf>
    <xf numFmtId="166" fontId="14" fillId="0" borderId="14" applyNumberFormat="0" applyFont="0" applyAlignment="0" applyProtection="0"/>
    <xf numFmtId="0" fontId="18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horizontal="left" vertical="center"/>
      <protection/>
    </xf>
    <xf numFmtId="0" fontId="8" fillId="0" borderId="0">
      <alignment vertical="center"/>
      <protection/>
    </xf>
    <xf numFmtId="0" fontId="5" fillId="0" borderId="0">
      <alignment vertical="center"/>
      <protection/>
    </xf>
    <xf numFmtId="0" fontId="11" fillId="0" borderId="0">
      <alignment/>
      <protection/>
    </xf>
    <xf numFmtId="0" fontId="11" fillId="0" borderId="0">
      <alignment horizontal="left" vertical="center"/>
      <protection/>
    </xf>
    <xf numFmtId="49" fontId="7" fillId="0" borderId="0">
      <alignment horizontal="center"/>
      <protection/>
    </xf>
    <xf numFmtId="0" fontId="7" fillId="0" borderId="0">
      <alignment horizontal="center" vertical="top"/>
      <protection/>
    </xf>
    <xf numFmtId="49" fontId="7" fillId="0" borderId="0">
      <alignment horizontal="left" vertical="center"/>
      <protection/>
    </xf>
    <xf numFmtId="49" fontId="7" fillId="0" borderId="0">
      <alignment horizontal="center" vertical="center"/>
      <protection/>
    </xf>
    <xf numFmtId="0" fontId="8" fillId="0" borderId="0">
      <alignment/>
      <protection/>
    </xf>
    <xf numFmtId="0" fontId="5" fillId="0" borderId="0">
      <alignment vertical="center"/>
      <protection/>
    </xf>
    <xf numFmtId="0" fontId="15" fillId="0" borderId="5">
      <alignment horizontal="centerContinuous" vertical="center" wrapText="1"/>
      <protection/>
    </xf>
    <xf numFmtId="0" fontId="8" fillId="0" borderId="7">
      <alignment horizontal="center" vertical="top" textRotation="180"/>
      <protection/>
    </xf>
    <xf numFmtId="0" fontId="63" fillId="0" borderId="0" applyNumberFormat="0" applyFill="0" applyBorder="0" applyAlignment="0" applyProtection="0"/>
    <xf numFmtId="0" fontId="64" fillId="0" borderId="28" applyNumberFormat="0" applyFill="0" applyAlignment="0" applyProtection="0"/>
    <xf numFmtId="0" fontId="6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43">
      <alignment/>
      <protection/>
    </xf>
    <xf numFmtId="0" fontId="5" fillId="0" borderId="0" xfId="70">
      <alignment horizontal="centerContinuous" vertical="center"/>
      <protection/>
    </xf>
    <xf numFmtId="0" fontId="2" fillId="0" borderId="5" xfId="58">
      <alignment horizontal="center" vertical="center"/>
      <protection/>
    </xf>
    <xf numFmtId="167" fontId="2" fillId="0" borderId="5" xfId="134" applyFont="1" applyBorder="1" applyAlignment="1">
      <alignment horizontal="center" vertical="center"/>
    </xf>
    <xf numFmtId="1" fontId="2" fillId="0" borderId="5" xfId="57">
      <alignment horizontal="center" vertical="center"/>
      <protection/>
    </xf>
    <xf numFmtId="0" fontId="8" fillId="0" borderId="5" xfId="68">
      <alignment horizontal="center" vertical="center"/>
      <protection/>
    </xf>
    <xf numFmtId="0" fontId="0" fillId="0" borderId="4" xfId="55">
      <alignment horizontal="center" vertical="center"/>
      <protection/>
    </xf>
    <xf numFmtId="165" fontId="7" fillId="0" borderId="5" xfId="66">
      <alignment horizontal="right" vertical="center"/>
      <protection locked="0"/>
    </xf>
    <xf numFmtId="173" fontId="7" fillId="0" borderId="5" xfId="132" applyFont="1" applyAlignment="1">
      <alignment horizontal="right" vertical="center"/>
    </xf>
    <xf numFmtId="44" fontId="3" fillId="0" borderId="5" xfId="61">
      <alignment horizontal="center" vertical="center"/>
      <protection/>
    </xf>
    <xf numFmtId="44" fontId="2" fillId="0" borderId="5" xfId="71">
      <alignment horizontal="center" vertical="center"/>
      <protection/>
    </xf>
    <xf numFmtId="0" fontId="7" fillId="29" borderId="5" xfId="65">
      <alignment/>
      <protection/>
    </xf>
    <xf numFmtId="165" fontId="7" fillId="0" borderId="5" xfId="69">
      <alignment horizontal="right" vertical="center"/>
      <protection/>
    </xf>
    <xf numFmtId="176" fontId="7" fillId="0" borderId="5" xfId="133" applyFont="1" applyAlignment="1">
      <alignment horizontal="right" vertical="center"/>
    </xf>
    <xf numFmtId="0" fontId="5" fillId="0" borderId="0" xfId="183">
      <alignment vertical="center"/>
      <protection/>
    </xf>
    <xf numFmtId="0" fontId="5" fillId="0" borderId="0" xfId="175">
      <alignment vertical="center"/>
      <protection/>
    </xf>
    <xf numFmtId="0" fontId="8" fillId="0" borderId="0" xfId="182">
      <alignment/>
      <protection/>
    </xf>
    <xf numFmtId="0" fontId="0" fillId="0" borderId="25" xfId="165">
      <alignment/>
      <protection/>
    </xf>
    <xf numFmtId="0" fontId="15" fillId="0" borderId="5" xfId="184">
      <alignment horizontal="centerContinuous" vertical="center" wrapText="1"/>
      <protection/>
    </xf>
    <xf numFmtId="0" fontId="0" fillId="0" borderId="27" xfId="164">
      <alignment/>
      <protection/>
    </xf>
    <xf numFmtId="0" fontId="11" fillId="0" borderId="4" xfId="166">
      <alignment horizontal="center" vertical="center" textRotation="180" wrapText="1"/>
      <protection/>
    </xf>
    <xf numFmtId="0" fontId="11" fillId="0" borderId="4" xfId="163">
      <alignment horizontal="center" vertical="center" wrapText="1"/>
      <protection/>
    </xf>
    <xf numFmtId="0" fontId="8" fillId="0" borderId="4" xfId="162">
      <alignment horizontal="center" vertical="top" textRotation="180"/>
      <protection/>
    </xf>
    <xf numFmtId="0" fontId="8" fillId="0" borderId="7" xfId="185">
      <alignment horizontal="center" vertical="top" textRotation="180"/>
      <protection/>
    </xf>
    <xf numFmtId="1" fontId="8" fillId="0" borderId="25" xfId="147">
      <alignment horizontal="center" vertical="top"/>
      <protection/>
    </xf>
    <xf numFmtId="0" fontId="0" fillId="0" borderId="25" xfId="152">
      <alignment horizontal="left" vertical="top"/>
      <protection/>
    </xf>
    <xf numFmtId="1" fontId="16" fillId="0" borderId="25" xfId="148">
      <alignment horizontal="right" vertical="top"/>
      <protection/>
    </xf>
    <xf numFmtId="1" fontId="16" fillId="0" borderId="26" xfId="149">
      <alignment horizontal="right" vertical="top"/>
      <protection/>
    </xf>
    <xf numFmtId="173" fontId="7" fillId="0" borderId="25" xfId="132" applyFont="1" applyBorder="1" applyAlignment="1">
      <alignment horizontal="right" vertical="top"/>
    </xf>
    <xf numFmtId="173" fontId="7" fillId="0" borderId="26" xfId="132" applyFont="1" applyBorder="1" applyAlignment="1">
      <alignment horizontal="right" vertical="top"/>
    </xf>
    <xf numFmtId="176" fontId="7" fillId="0" borderId="25" xfId="133" applyFont="1" applyBorder="1" applyAlignment="1">
      <alignment horizontal="right" vertical="top"/>
    </xf>
    <xf numFmtId="0" fontId="11" fillId="0" borderId="25" xfId="151">
      <alignment horizontal="left" vertical="top" wrapText="1"/>
      <protection/>
    </xf>
    <xf numFmtId="1" fontId="8" fillId="0" borderId="4" xfId="154">
      <alignment horizontal="center" vertical="center"/>
      <protection/>
    </xf>
    <xf numFmtId="0" fontId="0" fillId="0" borderId="4" xfId="159">
      <alignment horizontal="left" vertical="center"/>
      <protection/>
    </xf>
    <xf numFmtId="167" fontId="7" fillId="0" borderId="4" xfId="134" applyFont="1" applyAlignment="1">
      <alignment horizontal="right" vertical="center"/>
    </xf>
    <xf numFmtId="173" fontId="7" fillId="0" borderId="5" xfId="76" applyNumberFormat="1">
      <alignment horizontal="right" vertical="center"/>
      <protection/>
    </xf>
    <xf numFmtId="173" fontId="7" fillId="0" borderId="4" xfId="155">
      <alignment horizontal="right" vertical="center"/>
      <protection/>
    </xf>
    <xf numFmtId="173" fontId="7" fillId="0" borderId="4" xfId="132" applyFont="1" applyBorder="1" applyAlignment="1">
      <alignment horizontal="right" vertical="center"/>
    </xf>
    <xf numFmtId="0" fontId="11" fillId="0" borderId="0" xfId="176">
      <alignment/>
      <protection/>
    </xf>
    <xf numFmtId="0" fontId="11" fillId="0" borderId="0" xfId="177">
      <alignment horizontal="left" vertical="center"/>
      <protection/>
    </xf>
    <xf numFmtId="49" fontId="7" fillId="0" borderId="0" xfId="178">
      <alignment horizontal="center"/>
      <protection/>
    </xf>
    <xf numFmtId="0" fontId="7" fillId="0" borderId="0" xfId="179">
      <alignment horizontal="center" vertical="top"/>
      <protection/>
    </xf>
    <xf numFmtId="49" fontId="7" fillId="0" borderId="0" xfId="181">
      <alignment horizontal="center" vertical="center"/>
      <protection/>
    </xf>
    <xf numFmtId="49" fontId="7" fillId="0" borderId="0" xfId="180">
      <alignment horizontal="left" vertical="center"/>
      <protection/>
    </xf>
    <xf numFmtId="173" fontId="7" fillId="0" borderId="6" xfId="156">
      <alignment horizontal="right" vertical="center"/>
      <protection/>
    </xf>
    <xf numFmtId="173" fontId="7" fillId="0" borderId="6" xfId="132" applyFont="1" applyBorder="1" applyAlignment="1">
      <alignment horizontal="right" vertical="center"/>
    </xf>
    <xf numFmtId="176" fontId="7" fillId="0" borderId="4" xfId="133" applyFont="1" applyBorder="1" applyAlignment="1">
      <alignment horizontal="right" vertical="center"/>
    </xf>
    <xf numFmtId="0" fontId="11" fillId="0" borderId="4" xfId="158">
      <alignment horizontal="left" vertical="center" wrapText="1"/>
      <protection/>
    </xf>
    <xf numFmtId="0" fontId="10" fillId="0" borderId="25" xfId="151" applyFont="1">
      <alignment horizontal="left" vertical="top" wrapText="1"/>
      <protection/>
    </xf>
    <xf numFmtId="173" fontId="7" fillId="1" borderId="25" xfId="168" applyNumberFormat="1" applyFont="1" applyBorder="1" applyAlignment="1">
      <alignment horizontal="right" vertical="top"/>
    </xf>
    <xf numFmtId="173" fontId="9" fillId="1" borderId="5" xfId="77" applyNumberFormat="1">
      <alignment horizontal="right" vertical="center"/>
      <protection/>
    </xf>
    <xf numFmtId="0" fontId="0" fillId="1" borderId="5" xfId="56">
      <alignment horizontal="center" vertical="center"/>
      <protection/>
    </xf>
    <xf numFmtId="165" fontId="7" fillId="1" borderId="5" xfId="67">
      <alignment horizontal="right" vertical="center"/>
      <protection/>
    </xf>
    <xf numFmtId="164" fontId="3" fillId="0" borderId="5" xfId="59">
      <alignment horizontal="center" vertical="center"/>
      <protection/>
    </xf>
    <xf numFmtId="165" fontId="7" fillId="0" borderId="5" xfId="63">
      <alignment horizontal="right" vertical="center"/>
      <protection locked="0"/>
    </xf>
    <xf numFmtId="173" fontId="7" fillId="0" borderId="5" xfId="73" applyNumberFormat="1">
      <alignment horizontal="right" vertical="center"/>
      <protection/>
    </xf>
    <xf numFmtId="1" fontId="17" fillId="0" borderId="14" xfId="167" applyNumberFormat="1">
      <alignment horizontal="center" vertical="center"/>
      <protection/>
    </xf>
    <xf numFmtId="0" fontId="17" fillId="0" borderId="14" xfId="167" applyNumberFormat="1">
      <alignment horizontal="center" vertical="center"/>
      <protection/>
    </xf>
    <xf numFmtId="173" fontId="7" fillId="1" borderId="4" xfId="168" applyNumberFormat="1" applyFont="1" applyBorder="1" applyAlignment="1">
      <alignment horizontal="right" vertical="center"/>
    </xf>
    <xf numFmtId="1" fontId="17" fillId="0" borderId="14" xfId="169" applyNumberFormat="1">
      <alignment horizontal="center" vertical="center"/>
      <protection/>
    </xf>
    <xf numFmtId="0" fontId="17" fillId="0" borderId="14" xfId="169" applyNumberFormat="1">
      <alignment horizontal="center" vertical="center"/>
      <protection/>
    </xf>
    <xf numFmtId="173" fontId="7" fillId="0" borderId="14" xfId="170" applyNumberFormat="1" applyFont="1" applyAlignment="1">
      <alignment horizontal="right" vertical="top"/>
    </xf>
    <xf numFmtId="0" fontId="0" fillId="0" borderId="14" xfId="170" applyNumberFormat="1" applyFont="1" applyAlignment="1">
      <alignment/>
    </xf>
  </cellXfs>
  <cellStyles count="1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cshFromText" xfId="41"/>
    <cellStyle name="ccshFromValue" xfId="42"/>
    <cellStyle name="ccshPapersText" xfId="43"/>
    <cellStyle name="ccshPapersValue" xfId="44"/>
    <cellStyle name="ccshText" xfId="45"/>
    <cellStyle name="ccshTitleText" xfId="46"/>
    <cellStyle name="ccshTitleValue" xfId="47"/>
    <cellStyle name="ccshToText" xfId="48"/>
    <cellStyle name="ccshToValue" xfId="49"/>
    <cellStyle name="ccshTVValue" xfId="50"/>
    <cellStyle name="ccshValue" xfId="51"/>
    <cellStyle name="Check Cell" xfId="52"/>
    <cellStyle name="Comma" xfId="53"/>
    <cellStyle name="Comma [0]" xfId="54"/>
    <cellStyle name="cssCandidateText" xfId="55"/>
    <cellStyle name="cssCandidateTextE" xfId="56"/>
    <cellStyle name="cssCountInfoNumber" xfId="57"/>
    <cellStyle name="cssCountInfoText" xfId="58"/>
    <cellStyle name="cssExhaustText" xfId="59"/>
    <cellStyle name="cssExhaustTextE" xfId="60"/>
    <cellStyle name="cssLossText" xfId="61"/>
    <cellStyle name="cssNoteText" xfId="62"/>
    <cellStyle name="cssPapersExhaustNumber" xfId="63"/>
    <cellStyle name="cssPapersExhaustNumberE" xfId="64"/>
    <cellStyle name="cssPapersLossNumber" xfId="65"/>
    <cellStyle name="cssPapersNumber" xfId="66"/>
    <cellStyle name="cssPapersNumberE" xfId="67"/>
    <cellStyle name="cssPapersText" xfId="68"/>
    <cellStyle name="cssPapersTotalNumber" xfId="69"/>
    <cellStyle name="cssTitle" xfId="70"/>
    <cellStyle name="cssTotalText" xfId="71"/>
    <cellStyle name="cssTransferValueNumber" xfId="72"/>
    <cellStyle name="cssVotesExhaustNumber" xfId="73"/>
    <cellStyle name="cssVotesExhaustNumberE" xfId="74"/>
    <cellStyle name="cssVotesLossNumber" xfId="75"/>
    <cellStyle name="cssVotesNumber" xfId="76"/>
    <cellStyle name="cssVotesNumberE" xfId="77"/>
    <cellStyle name="cssVotesTotalNumber" xfId="78"/>
    <cellStyle name="Currency" xfId="79"/>
    <cellStyle name="Currency [0]" xfId="80"/>
    <cellStyle name="drC2Count" xfId="81"/>
    <cellStyle name="drC2DOCC" xfId="82"/>
    <cellStyle name="drC2Paper" xfId="83"/>
    <cellStyle name="drC2PartyTotalsPaper" xfId="84"/>
    <cellStyle name="drC2PartyTotalsVote" xfId="85"/>
    <cellStyle name="drC2Remark" xfId="86"/>
    <cellStyle name="drC2Text" xfId="87"/>
    <cellStyle name="drC2TransferValue" xfId="88"/>
    <cellStyle name="drC2Vote" xfId="89"/>
    <cellStyle name="drCandidateText" xfId="90"/>
    <cellStyle name="drColumnHText" xfId="91"/>
    <cellStyle name="drColumnRemarkHeader" xfId="92"/>
    <cellStyle name="drColumnVText" xfId="93"/>
    <cellStyle name="drElectionOfHeading" xfId="94"/>
    <cellStyle name="drPartyText" xfId="95"/>
    <cellStyle name="drPartyTotalsText" xfId="96"/>
    <cellStyle name="drQuotaVote1" xfId="97"/>
    <cellStyle name="erlsCandidate" xfId="98"/>
    <cellStyle name="erlsCandidateHeaderText" xfId="99"/>
    <cellStyle name="erlsCandidateTotal" xfId="100"/>
    <cellStyle name="erlsNumber" xfId="101"/>
    <cellStyle name="erlsNumberHeaderText" xfId="102"/>
    <cellStyle name="erlsNumberTotal" xfId="103"/>
    <cellStyle name="erlsPercentage" xfId="104"/>
    <cellStyle name="erlsQuotaVote1" xfId="105"/>
    <cellStyle name="erlsStatus" xfId="106"/>
    <cellStyle name="erlsStatusHeaderText" xfId="107"/>
    <cellStyle name="erlsTitle" xfId="108"/>
    <cellStyle name="ersCandidate" xfId="109"/>
    <cellStyle name="ersColumn1Text" xfId="110"/>
    <cellStyle name="ersColumn2Text" xfId="111"/>
    <cellStyle name="ersColumn3Text" xfId="112"/>
    <cellStyle name="ersNumber" xfId="113"/>
    <cellStyle name="ersTieKey" xfId="114"/>
    <cellStyle name="ersTitle" xfId="115"/>
    <cellStyle name="esshText" xfId="116"/>
    <cellStyle name="esshTitle" xfId="117"/>
    <cellStyle name="esshValue" xfId="118"/>
    <cellStyle name="evsshCountHeadingText" xfId="119"/>
    <cellStyle name="evsshCountHeadingValue" xfId="120"/>
    <cellStyle name="evsshHeadingText" xfId="121"/>
    <cellStyle name="evsshHeadingValue" xfId="122"/>
    <cellStyle name="evsshTitle" xfId="123"/>
    <cellStyle name="evsshTotalText" xfId="124"/>
    <cellStyle name="evsshTotalValue" xfId="125"/>
    <cellStyle name="evsshTVHeadingText" xfId="126"/>
    <cellStyle name="evsshTVHeadingValue" xfId="127"/>
    <cellStyle name="evsshValue" xfId="128"/>
    <cellStyle name="Explanatory Text" xfId="129"/>
    <cellStyle name="Followed Hyperlink" xfId="130"/>
    <cellStyle name="Good" xfId="131"/>
    <cellStyle name="hcQuotaVote1" xfId="132"/>
    <cellStyle name="hcQuotaVote2" xfId="133"/>
    <cellStyle name="hcTransferValue" xfId="134"/>
    <cellStyle name="Heading 1" xfId="135"/>
    <cellStyle name="Heading 2" xfId="136"/>
    <cellStyle name="Heading 3" xfId="137"/>
    <cellStyle name="Heading 4" xfId="138"/>
    <cellStyle name="Hyperlink" xfId="139"/>
    <cellStyle name="Input" xfId="140"/>
    <cellStyle name="Linked Cell" xfId="141"/>
    <cellStyle name="Neutral" xfId="142"/>
    <cellStyle name="Normal 2" xfId="143"/>
    <cellStyle name="Note" xfId="144"/>
    <cellStyle name="Output" xfId="145"/>
    <cellStyle name="Percent" xfId="146"/>
    <cellStyle name="ssC1Count" xfId="147"/>
    <cellStyle name="ssC1Paper" xfId="148"/>
    <cellStyle name="ssC1PartyTotalsPaper" xfId="149"/>
    <cellStyle name="ssC1PartyTotalsVote" xfId="150"/>
    <cellStyle name="ssC1Remark" xfId="151"/>
    <cellStyle name="ssC1Text" xfId="152"/>
    <cellStyle name="ssC1Vote" xfId="153"/>
    <cellStyle name="ssC2Count" xfId="154"/>
    <cellStyle name="ssC2Paper" xfId="155"/>
    <cellStyle name="ssC2PartyTotalsPaper" xfId="156"/>
    <cellStyle name="ssC2PartyTotalsVote" xfId="157"/>
    <cellStyle name="ssC2Remark" xfId="158"/>
    <cellStyle name="ssC2Text" xfId="159"/>
    <cellStyle name="ssC2TransferValue" xfId="160"/>
    <cellStyle name="ssC2Vote" xfId="161"/>
    <cellStyle name="ssCandidateText" xfId="162"/>
    <cellStyle name="ssColumnHText" xfId="163"/>
    <cellStyle name="ssColumnTPartyTotalsText" xfId="164"/>
    <cellStyle name="ssColumnTText" xfId="165"/>
    <cellStyle name="ssColumnVText" xfId="166"/>
    <cellStyle name="ssElectedPaper" xfId="167"/>
    <cellStyle name="ssElectedVote" xfId="168"/>
    <cellStyle name="ssExcludedPaper" xfId="169"/>
    <cellStyle name="ssExcludedVote" xfId="170"/>
    <cellStyle name="ssH1ElectionName" xfId="171"/>
    <cellStyle name="ssH1Title" xfId="172"/>
    <cellStyle name="ssH2Text" xfId="173"/>
    <cellStyle name="ssH3Text" xfId="174"/>
    <cellStyle name="ssHElectionName" xfId="175"/>
    <cellStyle name="ssHFormalPapers" xfId="176"/>
    <cellStyle name="ssHQuota1" xfId="177"/>
    <cellStyle name="ssHQuota2" xfId="178"/>
    <cellStyle name="ssHQuota3" xfId="179"/>
    <cellStyle name="ssHQuota4" xfId="180"/>
    <cellStyle name="ssHQuota5" xfId="181"/>
    <cellStyle name="ssHTableHeading" xfId="182"/>
    <cellStyle name="ssHTitle" xfId="183"/>
    <cellStyle name="ssPartyText" xfId="184"/>
    <cellStyle name="ssPartyTotalsText" xfId="185"/>
    <cellStyle name="Title" xfId="186"/>
    <cellStyle name="Total" xfId="187"/>
    <cellStyle name="Warning Text" xfId="1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12</xdr:row>
      <xdr:rowOff>0</xdr:rowOff>
    </xdr:from>
    <xdr:to>
      <xdr:col>6</xdr:col>
      <xdr:colOff>257175</xdr:colOff>
      <xdr:row>54</xdr:row>
      <xdr:rowOff>0</xdr:rowOff>
    </xdr:to>
    <xdr:sp>
      <xdr:nvSpPr>
        <xdr:cNvPr id="1" name="ssLine4"/>
        <xdr:cNvSpPr>
          <a:spLocks/>
        </xdr:cNvSpPr>
      </xdr:nvSpPr>
      <xdr:spPr>
        <a:xfrm>
          <a:off x="4943475" y="3048000"/>
          <a:ext cx="0" cy="742950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257175</xdr:colOff>
      <xdr:row>12</xdr:row>
      <xdr:rowOff>0</xdr:rowOff>
    </xdr:from>
    <xdr:to>
      <xdr:col>11</xdr:col>
      <xdr:colOff>257175</xdr:colOff>
      <xdr:row>54</xdr:row>
      <xdr:rowOff>0</xdr:rowOff>
    </xdr:to>
    <xdr:sp>
      <xdr:nvSpPr>
        <xdr:cNvPr id="2" name="ssLine9"/>
        <xdr:cNvSpPr>
          <a:spLocks/>
        </xdr:cNvSpPr>
      </xdr:nvSpPr>
      <xdr:spPr>
        <a:xfrm>
          <a:off x="7515225" y="3048000"/>
          <a:ext cx="0" cy="742950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16</xdr:row>
      <xdr:rowOff>0</xdr:rowOff>
    </xdr:from>
    <xdr:to>
      <xdr:col>4</xdr:col>
      <xdr:colOff>257175</xdr:colOff>
      <xdr:row>54</xdr:row>
      <xdr:rowOff>0</xdr:rowOff>
    </xdr:to>
    <xdr:sp>
      <xdr:nvSpPr>
        <xdr:cNvPr id="3" name="ssLine2"/>
        <xdr:cNvSpPr>
          <a:spLocks/>
        </xdr:cNvSpPr>
      </xdr:nvSpPr>
      <xdr:spPr>
        <a:xfrm>
          <a:off x="3914775" y="3733800"/>
          <a:ext cx="0" cy="674370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20</xdr:row>
      <xdr:rowOff>0</xdr:rowOff>
    </xdr:from>
    <xdr:to>
      <xdr:col>8</xdr:col>
      <xdr:colOff>257175</xdr:colOff>
      <xdr:row>54</xdr:row>
      <xdr:rowOff>0</xdr:rowOff>
    </xdr:to>
    <xdr:sp>
      <xdr:nvSpPr>
        <xdr:cNvPr id="4" name="ssLine6"/>
        <xdr:cNvSpPr>
          <a:spLocks/>
        </xdr:cNvSpPr>
      </xdr:nvSpPr>
      <xdr:spPr>
        <a:xfrm>
          <a:off x="5972175" y="4533900"/>
          <a:ext cx="0" cy="594360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26</xdr:row>
      <xdr:rowOff>0</xdr:rowOff>
    </xdr:from>
    <xdr:to>
      <xdr:col>16</xdr:col>
      <xdr:colOff>257175</xdr:colOff>
      <xdr:row>54</xdr:row>
      <xdr:rowOff>0</xdr:rowOff>
    </xdr:to>
    <xdr:sp>
      <xdr:nvSpPr>
        <xdr:cNvPr id="5" name="ssLine14"/>
        <xdr:cNvSpPr>
          <a:spLocks/>
        </xdr:cNvSpPr>
      </xdr:nvSpPr>
      <xdr:spPr>
        <a:xfrm>
          <a:off x="10086975" y="5562600"/>
          <a:ext cx="0" cy="491490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32</xdr:row>
      <xdr:rowOff>0</xdr:rowOff>
    </xdr:from>
    <xdr:to>
      <xdr:col>10</xdr:col>
      <xdr:colOff>257175</xdr:colOff>
      <xdr:row>54</xdr:row>
      <xdr:rowOff>0</xdr:rowOff>
    </xdr:to>
    <xdr:sp>
      <xdr:nvSpPr>
        <xdr:cNvPr id="6" name="ssLine8"/>
        <xdr:cNvSpPr>
          <a:spLocks/>
        </xdr:cNvSpPr>
      </xdr:nvSpPr>
      <xdr:spPr>
        <a:xfrm>
          <a:off x="7000875" y="6591300"/>
          <a:ext cx="0" cy="388620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34</xdr:row>
      <xdr:rowOff>0</xdr:rowOff>
    </xdr:from>
    <xdr:to>
      <xdr:col>13</xdr:col>
      <xdr:colOff>257175</xdr:colOff>
      <xdr:row>54</xdr:row>
      <xdr:rowOff>0</xdr:rowOff>
    </xdr:to>
    <xdr:sp>
      <xdr:nvSpPr>
        <xdr:cNvPr id="7" name="ssLine11"/>
        <xdr:cNvSpPr>
          <a:spLocks/>
        </xdr:cNvSpPr>
      </xdr:nvSpPr>
      <xdr:spPr>
        <a:xfrm>
          <a:off x="8543925" y="6934200"/>
          <a:ext cx="0" cy="354330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38</xdr:row>
      <xdr:rowOff>0</xdr:rowOff>
    </xdr:from>
    <xdr:to>
      <xdr:col>9</xdr:col>
      <xdr:colOff>257175</xdr:colOff>
      <xdr:row>54</xdr:row>
      <xdr:rowOff>0</xdr:rowOff>
    </xdr:to>
    <xdr:sp>
      <xdr:nvSpPr>
        <xdr:cNvPr id="8" name="ssLine7"/>
        <xdr:cNvSpPr>
          <a:spLocks/>
        </xdr:cNvSpPr>
      </xdr:nvSpPr>
      <xdr:spPr>
        <a:xfrm>
          <a:off x="6486525" y="7620000"/>
          <a:ext cx="0" cy="285750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46</xdr:row>
      <xdr:rowOff>0</xdr:rowOff>
    </xdr:from>
    <xdr:to>
      <xdr:col>14</xdr:col>
      <xdr:colOff>257175</xdr:colOff>
      <xdr:row>54</xdr:row>
      <xdr:rowOff>0</xdr:rowOff>
    </xdr:to>
    <xdr:sp>
      <xdr:nvSpPr>
        <xdr:cNvPr id="9" name="ssLine12"/>
        <xdr:cNvSpPr>
          <a:spLocks/>
        </xdr:cNvSpPr>
      </xdr:nvSpPr>
      <xdr:spPr>
        <a:xfrm>
          <a:off x="9058275" y="8991600"/>
          <a:ext cx="0" cy="148590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48</xdr:row>
      <xdr:rowOff>0</xdr:rowOff>
    </xdr:from>
    <xdr:to>
      <xdr:col>3</xdr:col>
      <xdr:colOff>257175</xdr:colOff>
      <xdr:row>54</xdr:row>
      <xdr:rowOff>0</xdr:rowOff>
    </xdr:to>
    <xdr:sp>
      <xdr:nvSpPr>
        <xdr:cNvPr id="10" name="ssLine1"/>
        <xdr:cNvSpPr>
          <a:spLocks/>
        </xdr:cNvSpPr>
      </xdr:nvSpPr>
      <xdr:spPr>
        <a:xfrm>
          <a:off x="3400425" y="9448800"/>
          <a:ext cx="0" cy="102870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48</xdr:row>
      <xdr:rowOff>0</xdr:rowOff>
    </xdr:from>
    <xdr:to>
      <xdr:col>7</xdr:col>
      <xdr:colOff>257175</xdr:colOff>
      <xdr:row>54</xdr:row>
      <xdr:rowOff>0</xdr:rowOff>
    </xdr:to>
    <xdr:sp>
      <xdr:nvSpPr>
        <xdr:cNvPr id="11" name="ssLine5"/>
        <xdr:cNvSpPr>
          <a:spLocks/>
        </xdr:cNvSpPr>
      </xdr:nvSpPr>
      <xdr:spPr>
        <a:xfrm>
          <a:off x="5457825" y="9448800"/>
          <a:ext cx="0" cy="1028700"/>
        </a:xfrm>
        <a:prstGeom prst="line">
          <a:avLst/>
        </a:prstGeom>
        <a:noFill/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indowProtection="1" showGridLines="0" showRowColHeaders="0" zoomScalePageLayoutView="0" workbookViewId="0" topLeftCell="A1">
      <selection activeCell="F17" sqref="F17"/>
    </sheetView>
  </sheetViews>
  <sheetFormatPr defaultColWidth="17.7109375" defaultRowHeight="21" customHeight="1"/>
  <cols>
    <col min="1" max="4" width="17.7109375" style="0" customWidth="1"/>
  </cols>
  <sheetData>
    <row r="1" spans="1:4" ht="21" customHeight="1">
      <c r="A1" t="s">
        <v>0</v>
      </c>
      <c r="B1" s="2" t="s">
        <v>1</v>
      </c>
      <c r="C1" s="2"/>
      <c r="D1" s="2"/>
    </row>
    <row r="3" spans="2:3" ht="21" customHeight="1">
      <c r="B3" s="3" t="s">
        <v>51</v>
      </c>
      <c r="C3" s="5">
        <v>23</v>
      </c>
    </row>
    <row r="4" spans="2:3" ht="21" customHeight="1">
      <c r="B4" s="3" t="s">
        <v>52</v>
      </c>
      <c r="C4" s="5" t="s">
        <v>148</v>
      </c>
    </row>
    <row r="5" spans="2:3" ht="21" customHeight="1">
      <c r="B5" s="3" t="s">
        <v>53</v>
      </c>
      <c r="C5" s="5" t="s">
        <v>39</v>
      </c>
    </row>
    <row r="6" spans="2:3" ht="21" customHeight="1">
      <c r="B6" s="3" t="s">
        <v>54</v>
      </c>
      <c r="C6" s="4" t="s">
        <v>76</v>
      </c>
    </row>
    <row r="7" spans="2:4" ht="21" customHeight="1">
      <c r="B7" s="6"/>
      <c r="C7" s="6" t="s">
        <v>55</v>
      </c>
      <c r="D7" s="6" t="s">
        <v>56</v>
      </c>
    </row>
    <row r="8" spans="2:4" ht="21" customHeight="1">
      <c r="B8" s="52" t="s">
        <v>37</v>
      </c>
      <c r="C8" s="53"/>
      <c r="D8" s="51"/>
    </row>
    <row r="9" spans="2:4" ht="21" customHeight="1">
      <c r="B9" s="52" t="s">
        <v>38</v>
      </c>
      <c r="C9" s="53"/>
      <c r="D9" s="51"/>
    </row>
    <row r="10" spans="2:4" ht="21" customHeight="1">
      <c r="B10" s="52" t="s">
        <v>39</v>
      </c>
      <c r="C10" s="53"/>
      <c r="D10" s="51"/>
    </row>
    <row r="11" spans="2:4" ht="21" customHeight="1">
      <c r="B11" s="52" t="s">
        <v>40</v>
      </c>
      <c r="C11" s="53"/>
      <c r="D11" s="51"/>
    </row>
    <row r="12" spans="2:4" ht="21" customHeight="1">
      <c r="B12" s="52" t="s">
        <v>41</v>
      </c>
      <c r="C12" s="53"/>
      <c r="D12" s="51"/>
    </row>
    <row r="13" spans="2:4" ht="21" customHeight="1">
      <c r="B13" s="52" t="s">
        <v>42</v>
      </c>
      <c r="C13" s="53"/>
      <c r="D13" s="51"/>
    </row>
    <row r="14" spans="2:4" ht="21" customHeight="1">
      <c r="B14" s="52" t="s">
        <v>43</v>
      </c>
      <c r="C14" s="53"/>
      <c r="D14" s="51"/>
    </row>
    <row r="15" spans="2:4" ht="21" customHeight="1">
      <c r="B15" s="52" t="s">
        <v>44</v>
      </c>
      <c r="C15" s="53"/>
      <c r="D15" s="51"/>
    </row>
    <row r="16" spans="2:4" ht="21" customHeight="1">
      <c r="B16" s="52" t="s">
        <v>45</v>
      </c>
      <c r="C16" s="53"/>
      <c r="D16" s="51"/>
    </row>
    <row r="17" spans="2:4" ht="21" customHeight="1">
      <c r="B17" s="7" t="s">
        <v>46</v>
      </c>
      <c r="C17" s="8">
        <v>15</v>
      </c>
      <c r="D17" s="36">
        <f>ROUNDDOWN($C$17*1/1+0.000000000001,0)</f>
        <v>15</v>
      </c>
    </row>
    <row r="18" spans="2:4" ht="21" customHeight="1">
      <c r="B18" s="52" t="s">
        <v>47</v>
      </c>
      <c r="C18" s="53"/>
      <c r="D18" s="51"/>
    </row>
    <row r="19" spans="2:4" ht="21" customHeight="1">
      <c r="B19" s="52" t="s">
        <v>48</v>
      </c>
      <c r="C19" s="53"/>
      <c r="D19" s="51"/>
    </row>
    <row r="20" spans="2:4" ht="21" customHeight="1">
      <c r="B20" s="7" t="s">
        <v>49</v>
      </c>
      <c r="C20" s="8">
        <v>16</v>
      </c>
      <c r="D20" s="36">
        <f>ROUNDDOWN($C$20*1/1+0.000000000001,0)</f>
        <v>16</v>
      </c>
    </row>
    <row r="21" spans="2:4" ht="21" customHeight="1">
      <c r="B21" s="52" t="s">
        <v>50</v>
      </c>
      <c r="C21" s="53"/>
      <c r="D21" s="51"/>
    </row>
    <row r="22" spans="2:4" ht="21" customHeight="1">
      <c r="B22" s="54" t="s">
        <v>57</v>
      </c>
      <c r="C22" s="55">
        <v>4</v>
      </c>
      <c r="D22" s="56">
        <f>ROUNDDOWN($C$22*1/1+0.000000000001,0)</f>
        <v>4</v>
      </c>
    </row>
    <row r="23" spans="2:4" ht="21" customHeight="1">
      <c r="B23" s="10" t="s">
        <v>58</v>
      </c>
      <c r="C23" s="12"/>
      <c r="D23" s="14">
        <f>$D$24-SUM($D$8:$D$22)</f>
        <v>0</v>
      </c>
    </row>
    <row r="24" spans="2:4" ht="21" customHeight="1">
      <c r="B24" s="11" t="s">
        <v>59</v>
      </c>
      <c r="C24" s="13">
        <v>35</v>
      </c>
      <c r="D24" s="9">
        <v>35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6" ht="12.75">
      <c r="A1">
        <v>14</v>
      </c>
      <c r="B1" t="b">
        <v>1</v>
      </c>
      <c r="C1" t="b">
        <v>1</v>
      </c>
      <c r="D1" t="b">
        <v>1</v>
      </c>
      <c r="E1" t="b">
        <v>1</v>
      </c>
      <c r="F1" t="b">
        <v>1</v>
      </c>
    </row>
    <row r="2" spans="1:14" ht="12.75">
      <c r="A2" t="s">
        <v>24</v>
      </c>
      <c r="B2" t="s">
        <v>25</v>
      </c>
      <c r="C2" t="s">
        <v>26</v>
      </c>
      <c r="D2" t="s">
        <v>27</v>
      </c>
      <c r="E2" t="s">
        <v>24</v>
      </c>
      <c r="F2" t="s">
        <v>28</v>
      </c>
      <c r="G2" t="s">
        <v>29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36</v>
      </c>
    </row>
    <row r="3" spans="1:14" ht="12.75">
      <c r="A3" t="s">
        <v>37</v>
      </c>
      <c r="B3" t="s">
        <v>38</v>
      </c>
      <c r="C3" t="s">
        <v>39</v>
      </c>
      <c r="D3" t="s">
        <v>40</v>
      </c>
      <c r="E3" t="s">
        <v>41</v>
      </c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  <c r="L3" t="s">
        <v>48</v>
      </c>
      <c r="M3" t="s">
        <v>49</v>
      </c>
      <c r="N3" t="s">
        <v>50</v>
      </c>
    </row>
    <row r="4" spans="1:14" ht="12.75">
      <c r="A4" t="s">
        <v>24</v>
      </c>
      <c r="B4" t="s">
        <v>25</v>
      </c>
      <c r="C4" t="s">
        <v>26</v>
      </c>
      <c r="D4" t="s">
        <v>27</v>
      </c>
      <c r="E4" t="s">
        <v>24</v>
      </c>
      <c r="F4" t="s">
        <v>28</v>
      </c>
      <c r="G4" t="s">
        <v>29</v>
      </c>
      <c r="H4" t="s">
        <v>30</v>
      </c>
      <c r="I4" t="s">
        <v>31</v>
      </c>
      <c r="J4" t="s">
        <v>32</v>
      </c>
      <c r="K4" t="s">
        <v>33</v>
      </c>
      <c r="L4" t="s">
        <v>34</v>
      </c>
      <c r="M4" t="s">
        <v>35</v>
      </c>
      <c r="N4" t="s">
        <v>36</v>
      </c>
    </row>
    <row r="5" spans="1:14" ht="12.75">
      <c r="A5" t="s">
        <v>13</v>
      </c>
      <c r="B5" t="s">
        <v>13</v>
      </c>
      <c r="C5" t="s">
        <v>13</v>
      </c>
      <c r="D5" t="s">
        <v>13</v>
      </c>
      <c r="E5" t="s">
        <v>13</v>
      </c>
      <c r="F5" t="s">
        <v>13</v>
      </c>
      <c r="G5" t="s">
        <v>13</v>
      </c>
      <c r="H5" t="s">
        <v>13</v>
      </c>
      <c r="I5" t="s">
        <v>13</v>
      </c>
      <c r="J5" t="s">
        <v>13</v>
      </c>
      <c r="K5" t="s">
        <v>13</v>
      </c>
      <c r="L5" t="s">
        <v>13</v>
      </c>
      <c r="M5" t="s">
        <v>13</v>
      </c>
      <c r="N5" t="s">
        <v>13</v>
      </c>
    </row>
    <row r="6" spans="1:14" ht="12.75">
      <c r="A6">
        <v>19</v>
      </c>
      <c r="B6">
        <v>3</v>
      </c>
      <c r="C6">
        <v>22</v>
      </c>
      <c r="D6">
        <v>1</v>
      </c>
      <c r="E6">
        <v>19</v>
      </c>
      <c r="F6">
        <v>5</v>
      </c>
      <c r="G6">
        <v>14</v>
      </c>
      <c r="H6">
        <v>11</v>
      </c>
      <c r="I6">
        <v>1</v>
      </c>
      <c r="J6">
        <v>23</v>
      </c>
      <c r="K6">
        <v>12</v>
      </c>
      <c r="L6">
        <v>18</v>
      </c>
      <c r="M6">
        <v>23</v>
      </c>
      <c r="N6">
        <v>8</v>
      </c>
    </row>
    <row r="7" spans="1:14" ht="12.75">
      <c r="A7">
        <v>-1</v>
      </c>
      <c r="B7">
        <v>3</v>
      </c>
      <c r="C7">
        <v>22</v>
      </c>
      <c r="D7">
        <v>1</v>
      </c>
      <c r="E7">
        <v>21</v>
      </c>
      <c r="F7">
        <v>5</v>
      </c>
      <c r="G7">
        <v>14</v>
      </c>
      <c r="H7">
        <v>11</v>
      </c>
      <c r="I7">
        <v>2</v>
      </c>
      <c r="J7">
        <v>-1</v>
      </c>
      <c r="K7">
        <v>13</v>
      </c>
      <c r="L7">
        <v>18</v>
      </c>
      <c r="M7">
        <v>-1</v>
      </c>
      <c r="N7">
        <v>8</v>
      </c>
    </row>
    <row r="8" spans="1:14" ht="12.75">
      <c r="A8">
        <v>-1</v>
      </c>
      <c r="B8">
        <v>5</v>
      </c>
      <c r="C8">
        <v>26</v>
      </c>
      <c r="D8">
        <v>2</v>
      </c>
      <c r="E8">
        <v>22</v>
      </c>
      <c r="F8">
        <v>8</v>
      </c>
      <c r="G8">
        <v>18</v>
      </c>
      <c r="H8">
        <v>13</v>
      </c>
      <c r="I8">
        <v>3</v>
      </c>
      <c r="J8">
        <v>-1</v>
      </c>
      <c r="K8">
        <v>14</v>
      </c>
      <c r="L8">
        <v>21</v>
      </c>
      <c r="M8">
        <v>-1</v>
      </c>
      <c r="N8">
        <v>11</v>
      </c>
    </row>
    <row r="9" spans="1:14" ht="12.75">
      <c r="A9">
        <v>1</v>
      </c>
      <c r="B9">
        <v>2</v>
      </c>
      <c r="C9">
        <v>2</v>
      </c>
      <c r="D9">
        <v>1</v>
      </c>
      <c r="E9">
        <v>1</v>
      </c>
      <c r="F9">
        <v>2</v>
      </c>
      <c r="G9">
        <v>2</v>
      </c>
      <c r="H9">
        <v>2</v>
      </c>
      <c r="I9">
        <v>1</v>
      </c>
      <c r="J9">
        <v>1</v>
      </c>
      <c r="K9">
        <v>1</v>
      </c>
      <c r="L9">
        <v>2</v>
      </c>
      <c r="M9">
        <v>1</v>
      </c>
      <c r="N9">
        <v>2</v>
      </c>
    </row>
    <row r="10" spans="1:14" ht="12.75">
      <c r="A10">
        <v>5</v>
      </c>
      <c r="B10">
        <v>5</v>
      </c>
      <c r="C10">
        <v>4</v>
      </c>
      <c r="D10">
        <v>5</v>
      </c>
      <c r="E10">
        <v>5</v>
      </c>
      <c r="F10">
        <v>5</v>
      </c>
      <c r="G10">
        <v>5</v>
      </c>
      <c r="H10">
        <v>5</v>
      </c>
      <c r="I10">
        <v>5</v>
      </c>
      <c r="J10">
        <v>3</v>
      </c>
      <c r="K10">
        <v>5</v>
      </c>
      <c r="L10">
        <v>5</v>
      </c>
      <c r="M10">
        <v>3</v>
      </c>
      <c r="N10">
        <v>5</v>
      </c>
    </row>
    <row r="11" spans="1:14" ht="12.75">
      <c r="A11" t="s">
        <v>123</v>
      </c>
      <c r="B11" t="s">
        <v>80</v>
      </c>
      <c r="C11" t="s">
        <v>144</v>
      </c>
      <c r="D11" t="s">
        <v>80</v>
      </c>
      <c r="E11" t="s">
        <v>135</v>
      </c>
      <c r="F11" t="s">
        <v>100</v>
      </c>
      <c r="G11" t="s">
        <v>123</v>
      </c>
      <c r="H11" t="s">
        <v>112</v>
      </c>
      <c r="I11" t="s">
        <v>81</v>
      </c>
      <c r="J11" t="s">
        <v>144</v>
      </c>
      <c r="K11" t="s">
        <v>106</v>
      </c>
      <c r="L11" t="s">
        <v>130</v>
      </c>
      <c r="M11" t="s">
        <v>130</v>
      </c>
      <c r="N11" t="s">
        <v>106</v>
      </c>
    </row>
    <row r="12" spans="2:14" ht="12.75">
      <c r="B12">
        <v>1</v>
      </c>
      <c r="C12">
        <v>1</v>
      </c>
      <c r="F12">
        <v>1</v>
      </c>
      <c r="G12">
        <v>1</v>
      </c>
      <c r="H12">
        <v>1</v>
      </c>
      <c r="L12">
        <v>1</v>
      </c>
      <c r="N12">
        <v>1</v>
      </c>
    </row>
    <row r="13" spans="2:14" ht="12.75">
      <c r="B13">
        <v>3</v>
      </c>
      <c r="C13">
        <v>22</v>
      </c>
      <c r="F13">
        <v>2</v>
      </c>
      <c r="G13">
        <v>14</v>
      </c>
      <c r="H13">
        <v>2</v>
      </c>
      <c r="L13">
        <v>2</v>
      </c>
      <c r="N13">
        <v>2</v>
      </c>
    </row>
    <row r="14" spans="3:14" ht="12.75">
      <c r="C14">
        <v>2</v>
      </c>
      <c r="F14">
        <v>3</v>
      </c>
      <c r="G14">
        <v>2</v>
      </c>
      <c r="L14">
        <v>3</v>
      </c>
      <c r="N14">
        <v>3</v>
      </c>
    </row>
    <row r="15" spans="3:7" ht="12.75">
      <c r="C15">
        <v>3</v>
      </c>
      <c r="G1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>
        <v>3.7</v>
      </c>
      <c r="B1" t="b">
        <v>1</v>
      </c>
      <c r="C1">
        <v>23</v>
      </c>
      <c r="D1">
        <v>47</v>
      </c>
      <c r="E1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indowProtection="1" showGridLines="0" showRowColHeaders="0" zoomScalePageLayoutView="0" workbookViewId="0" topLeftCell="A1">
      <selection activeCell="A1" sqref="A1"/>
    </sheetView>
  </sheetViews>
  <sheetFormatPr defaultColWidth="9.140625" defaultRowHeight="12.75"/>
  <cols>
    <col min="20" max="20" width="0" style="0" hidden="1" customWidth="1"/>
  </cols>
  <sheetData/>
  <sheetProtection sheet="1" objects="1" scenarios="1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5"/>
  <sheetViews>
    <sheetView windowProtection="1" showGridLines="0" showRowColHeaders="0" tabSelected="1" zoomScalePageLayoutView="0" workbookViewId="0" topLeftCell="S1">
      <selection activeCell="AI11" sqref="AI11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33.7109375" style="0" customWidth="1"/>
    <col min="4" max="17" width="7.7109375" style="0" customWidth="1"/>
    <col min="18" max="18" width="7.7109375" style="0" hidden="1" customWidth="1"/>
    <col min="19" max="20" width="7.7109375" style="0" customWidth="1"/>
    <col min="21" max="21" width="9.00390625" style="0" customWidth="1"/>
    <col min="22" max="22" width="7.7109375" style="0" customWidth="1"/>
    <col min="24" max="38" width="7.7109375" style="0" customWidth="1"/>
    <col min="39" max="39" width="7.7109375" style="0" hidden="1" customWidth="1"/>
    <col min="40" max="42" width="7.7109375" style="0" customWidth="1"/>
    <col min="43" max="43" width="42.00390625" style="0" customWidth="1"/>
  </cols>
  <sheetData>
    <row r="1" ht="4.5" customHeight="1">
      <c r="A1" t="s">
        <v>0</v>
      </c>
    </row>
    <row r="2" spans="2:24" ht="19.5" customHeight="1">
      <c r="B2" s="15" t="s">
        <v>60</v>
      </c>
      <c r="X2" s="16" t="s">
        <v>20</v>
      </c>
    </row>
    <row r="3" ht="12.75" customHeight="1">
      <c r="Y3" s="41">
        <v>374</v>
      </c>
    </row>
    <row r="4" spans="2:26" ht="9.75" customHeight="1">
      <c r="B4" s="39" t="s">
        <v>85</v>
      </c>
      <c r="X4" s="40" t="s">
        <v>77</v>
      </c>
      <c r="Y4" s="43" t="s">
        <v>79</v>
      </c>
      <c r="Z4" s="44" t="s">
        <v>86</v>
      </c>
    </row>
    <row r="5" spans="2:25" ht="12.75" customHeight="1">
      <c r="B5" s="39"/>
      <c r="Y5" s="42" t="s">
        <v>78</v>
      </c>
    </row>
    <row r="6" spans="2:24" ht="19.5" customHeight="1" thickBot="1">
      <c r="B6" s="17" t="s">
        <v>61</v>
      </c>
      <c r="X6" s="17" t="s">
        <v>62</v>
      </c>
    </row>
    <row r="7" spans="2:43" ht="15" customHeight="1" thickTop="1">
      <c r="B7" s="18"/>
      <c r="C7" s="18"/>
      <c r="D7" s="19" t="s">
        <v>63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18"/>
      <c r="T7" s="18"/>
      <c r="U7" s="18"/>
      <c r="V7" s="18"/>
      <c r="X7" s="18"/>
      <c r="Y7" s="19" t="s">
        <v>63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0"/>
      <c r="AN7" s="18"/>
      <c r="AO7" s="18"/>
      <c r="AP7" s="18"/>
      <c r="AQ7" s="18"/>
    </row>
    <row r="8" spans="2:43" ht="91.5" thickBot="1">
      <c r="B8" s="21" t="s">
        <v>64</v>
      </c>
      <c r="C8" s="22" t="s">
        <v>65</v>
      </c>
      <c r="D8" s="23" t="s">
        <v>37</v>
      </c>
      <c r="E8" s="23" t="s">
        <v>38</v>
      </c>
      <c r="F8" s="23" t="s">
        <v>39</v>
      </c>
      <c r="G8" s="23" t="s">
        <v>40</v>
      </c>
      <c r="H8" s="23" t="s">
        <v>41</v>
      </c>
      <c r="I8" s="23" t="s">
        <v>42</v>
      </c>
      <c r="J8" s="23" t="s">
        <v>43</v>
      </c>
      <c r="K8" s="23" t="s">
        <v>44</v>
      </c>
      <c r="L8" s="23" t="s">
        <v>45</v>
      </c>
      <c r="M8" s="23" t="s">
        <v>46</v>
      </c>
      <c r="N8" s="23" t="s">
        <v>47</v>
      </c>
      <c r="O8" s="23" t="s">
        <v>48</v>
      </c>
      <c r="P8" s="23" t="s">
        <v>49</v>
      </c>
      <c r="Q8" s="23" t="s">
        <v>50</v>
      </c>
      <c r="R8" s="24" t="s">
        <v>66</v>
      </c>
      <c r="S8" s="21" t="s">
        <v>67</v>
      </c>
      <c r="T8" s="21" t="s">
        <v>68</v>
      </c>
      <c r="U8" s="21" t="s">
        <v>69</v>
      </c>
      <c r="V8" s="21" t="s">
        <v>70</v>
      </c>
      <c r="X8" s="21" t="s">
        <v>64</v>
      </c>
      <c r="Y8" s="23" t="s">
        <v>37</v>
      </c>
      <c r="Z8" s="23" t="s">
        <v>38</v>
      </c>
      <c r="AA8" s="23" t="s">
        <v>39</v>
      </c>
      <c r="AB8" s="23" t="s">
        <v>40</v>
      </c>
      <c r="AC8" s="23" t="s">
        <v>41</v>
      </c>
      <c r="AD8" s="23" t="s">
        <v>42</v>
      </c>
      <c r="AE8" s="23" t="s">
        <v>43</v>
      </c>
      <c r="AF8" s="23" t="s">
        <v>44</v>
      </c>
      <c r="AG8" s="23" t="s">
        <v>45</v>
      </c>
      <c r="AH8" s="23" t="s">
        <v>46</v>
      </c>
      <c r="AI8" s="23" t="s">
        <v>47</v>
      </c>
      <c r="AJ8" s="23" t="s">
        <v>48</v>
      </c>
      <c r="AK8" s="23" t="s">
        <v>49</v>
      </c>
      <c r="AL8" s="23" t="s">
        <v>50</v>
      </c>
      <c r="AM8" s="24" t="s">
        <v>66</v>
      </c>
      <c r="AN8" s="21" t="s">
        <v>71</v>
      </c>
      <c r="AO8" s="21" t="s">
        <v>72</v>
      </c>
      <c r="AP8" s="21" t="s">
        <v>73</v>
      </c>
      <c r="AQ8" s="22" t="s">
        <v>74</v>
      </c>
    </row>
    <row r="9" spans="2:43" ht="14.25" thickTop="1">
      <c r="B9" s="25"/>
      <c r="C9" s="26"/>
      <c r="D9" s="27"/>
      <c r="E9" s="27">
        <v>4</v>
      </c>
      <c r="F9" s="27">
        <v>23</v>
      </c>
      <c r="G9" s="27">
        <v>2</v>
      </c>
      <c r="H9" s="27"/>
      <c r="I9" s="27">
        <v>6</v>
      </c>
      <c r="J9" s="27">
        <v>15</v>
      </c>
      <c r="K9" s="27">
        <v>12</v>
      </c>
      <c r="L9" s="27">
        <v>3</v>
      </c>
      <c r="M9" s="27"/>
      <c r="N9" s="27"/>
      <c r="O9" s="27">
        <v>19</v>
      </c>
      <c r="P9" s="27"/>
      <c r="Q9" s="27">
        <v>9</v>
      </c>
      <c r="R9" s="28"/>
      <c r="S9" s="27"/>
      <c r="T9" s="27"/>
      <c r="U9" s="27"/>
      <c r="V9" s="27"/>
      <c r="X9" s="25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0"/>
      <c r="AN9" s="29"/>
      <c r="AO9" s="31"/>
      <c r="AP9" s="29"/>
      <c r="AQ9" s="32"/>
    </row>
    <row r="10" spans="2:43" ht="13.5">
      <c r="B10" s="33">
        <v>1</v>
      </c>
      <c r="C10" s="34" t="s">
        <v>75</v>
      </c>
      <c r="D10" s="37">
        <v>26</v>
      </c>
      <c r="E10" s="37">
        <v>7</v>
      </c>
      <c r="F10" s="37">
        <v>29</v>
      </c>
      <c r="G10" s="37">
        <v>68</v>
      </c>
      <c r="H10" s="37">
        <v>30</v>
      </c>
      <c r="I10" s="37">
        <v>12</v>
      </c>
      <c r="J10" s="37">
        <v>16</v>
      </c>
      <c r="K10" s="37">
        <v>13</v>
      </c>
      <c r="L10" s="37">
        <v>54</v>
      </c>
      <c r="M10" s="37">
        <v>27</v>
      </c>
      <c r="N10" s="37">
        <v>39</v>
      </c>
      <c r="O10" s="37">
        <v>14</v>
      </c>
      <c r="P10" s="37">
        <v>27</v>
      </c>
      <c r="Q10" s="37">
        <v>12</v>
      </c>
      <c r="R10" s="45">
        <f>SUM($D$10:$Q$10)</f>
        <v>374</v>
      </c>
      <c r="S10" s="37">
        <v>0</v>
      </c>
      <c r="T10" s="37">
        <v>374</v>
      </c>
      <c r="U10" s="35" t="s">
        <v>76</v>
      </c>
      <c r="V10" s="38">
        <v>374</v>
      </c>
      <c r="X10" s="33">
        <v>1</v>
      </c>
      <c r="Y10" s="38">
        <v>26</v>
      </c>
      <c r="Z10" s="38">
        <v>7</v>
      </c>
      <c r="AA10" s="38">
        <v>29</v>
      </c>
      <c r="AB10" s="38">
        <v>68</v>
      </c>
      <c r="AC10" s="38">
        <v>30</v>
      </c>
      <c r="AD10" s="38">
        <v>12</v>
      </c>
      <c r="AE10" s="38">
        <v>16</v>
      </c>
      <c r="AF10" s="38">
        <v>13</v>
      </c>
      <c r="AG10" s="38">
        <v>54</v>
      </c>
      <c r="AH10" s="38">
        <v>27</v>
      </c>
      <c r="AI10" s="38">
        <v>39</v>
      </c>
      <c r="AJ10" s="38">
        <v>14</v>
      </c>
      <c r="AK10" s="38">
        <v>27</v>
      </c>
      <c r="AL10" s="38">
        <v>12</v>
      </c>
      <c r="AM10" s="46">
        <f>SUM($Y$10:$AL$10)</f>
        <v>374</v>
      </c>
      <c r="AN10" s="38">
        <v>0</v>
      </c>
      <c r="AO10" s="47">
        <v>0</v>
      </c>
      <c r="AP10" s="38"/>
      <c r="AQ10" s="48"/>
    </row>
    <row r="11" spans="2:43" ht="13.5">
      <c r="B11" s="25"/>
      <c r="C11" s="26" t="s">
        <v>83</v>
      </c>
      <c r="D11" s="27"/>
      <c r="E11" s="27" t="s">
        <v>93</v>
      </c>
      <c r="F11" s="27">
        <v>25</v>
      </c>
      <c r="G11" s="57"/>
      <c r="H11" s="27"/>
      <c r="I11" s="27">
        <v>7</v>
      </c>
      <c r="J11" s="27">
        <v>17</v>
      </c>
      <c r="K11" s="27">
        <v>13</v>
      </c>
      <c r="L11" s="57"/>
      <c r="M11" s="27"/>
      <c r="N11" s="27"/>
      <c r="O11" s="27">
        <v>20</v>
      </c>
      <c r="P11" s="27"/>
      <c r="Q11" s="27">
        <v>10</v>
      </c>
      <c r="R11" s="28"/>
      <c r="S11" s="25"/>
      <c r="T11" s="25"/>
      <c r="U11" s="25"/>
      <c r="V11" s="25"/>
      <c r="X11" s="25"/>
      <c r="Y11" s="29">
        <f>SUM($Y$9:$Y$10)</f>
        <v>26</v>
      </c>
      <c r="Z11" s="29">
        <f>SUM($Z$9:$Z$10)</f>
        <v>7</v>
      </c>
      <c r="AA11" s="29">
        <f>SUM($AA$9:$AA$10)</f>
        <v>29</v>
      </c>
      <c r="AB11" s="50">
        <f>SUM($AB$9:$AB$10)</f>
        <v>68</v>
      </c>
      <c r="AC11" s="29">
        <f>SUM($AC$9:$AC$10)</f>
        <v>30</v>
      </c>
      <c r="AD11" s="29">
        <f>SUM($AD$9:$AD$10)</f>
        <v>12</v>
      </c>
      <c r="AE11" s="29">
        <f>SUM($AE$9:$AE$10)</f>
        <v>16</v>
      </c>
      <c r="AF11" s="29">
        <f>SUM($AF$9:$AF$10)</f>
        <v>13</v>
      </c>
      <c r="AG11" s="50">
        <f>SUM($AG$9:$AG$10)</f>
        <v>54</v>
      </c>
      <c r="AH11" s="29">
        <f>SUM($AH$9:$AH$10)</f>
        <v>27</v>
      </c>
      <c r="AI11" s="29">
        <f>SUM($AI$9:$AI$10)</f>
        <v>39</v>
      </c>
      <c r="AJ11" s="29">
        <f>SUM($AJ$9:$AJ$10)</f>
        <v>14</v>
      </c>
      <c r="AK11" s="29">
        <f>SUM($AK$9:$AK$10)</f>
        <v>27</v>
      </c>
      <c r="AL11" s="29">
        <f>SUM($AL$9:$AL$10)</f>
        <v>12</v>
      </c>
      <c r="AM11" s="30">
        <f>SUM($AM$9:$AM$10)</f>
        <v>374</v>
      </c>
      <c r="AN11" s="29">
        <f>SUM($AN$9:$AN$10)</f>
        <v>0</v>
      </c>
      <c r="AO11" s="31">
        <f>SUM($AO$9:$AO$10)</f>
        <v>0</v>
      </c>
      <c r="AP11" s="29">
        <f>SUM($Y$11:$AO$11,-$AM$11)</f>
        <v>374</v>
      </c>
      <c r="AQ11" s="49" t="s">
        <v>82</v>
      </c>
    </row>
    <row r="12" spans="2:43" ht="13.5">
      <c r="B12" s="33">
        <v>2</v>
      </c>
      <c r="C12" s="34" t="s">
        <v>84</v>
      </c>
      <c r="D12" s="37">
        <v>9</v>
      </c>
      <c r="E12" s="37">
        <v>0</v>
      </c>
      <c r="F12" s="37">
        <v>4</v>
      </c>
      <c r="G12" s="58" t="s">
        <v>90</v>
      </c>
      <c r="H12" s="37">
        <v>11</v>
      </c>
      <c r="I12" s="37">
        <v>4</v>
      </c>
      <c r="J12" s="37">
        <v>3</v>
      </c>
      <c r="K12" s="37">
        <v>1</v>
      </c>
      <c r="L12" s="58" t="s">
        <v>90</v>
      </c>
      <c r="M12" s="37">
        <v>2</v>
      </c>
      <c r="N12" s="37">
        <v>12</v>
      </c>
      <c r="O12" s="37">
        <v>5</v>
      </c>
      <c r="P12" s="37">
        <v>12</v>
      </c>
      <c r="Q12" s="37">
        <v>5</v>
      </c>
      <c r="R12" s="45">
        <f>SUM($D$12:$Q$12)</f>
        <v>68</v>
      </c>
      <c r="S12" s="37">
        <v>0</v>
      </c>
      <c r="T12" s="37">
        <v>68</v>
      </c>
      <c r="U12" s="35" t="s">
        <v>87</v>
      </c>
      <c r="V12" s="38">
        <v>21</v>
      </c>
      <c r="X12" s="33">
        <v>2</v>
      </c>
      <c r="Y12" s="38">
        <v>2</v>
      </c>
      <c r="Z12" s="38">
        <v>0</v>
      </c>
      <c r="AA12" s="38">
        <v>1</v>
      </c>
      <c r="AB12" s="59">
        <v>-21</v>
      </c>
      <c r="AC12" s="38">
        <v>3</v>
      </c>
      <c r="AD12" s="38">
        <v>1</v>
      </c>
      <c r="AE12" s="38">
        <v>0</v>
      </c>
      <c r="AF12" s="38">
        <v>0</v>
      </c>
      <c r="AG12" s="59"/>
      <c r="AH12" s="38">
        <v>0</v>
      </c>
      <c r="AI12" s="38">
        <v>3</v>
      </c>
      <c r="AJ12" s="38">
        <v>1</v>
      </c>
      <c r="AK12" s="38">
        <v>3</v>
      </c>
      <c r="AL12" s="38">
        <v>1</v>
      </c>
      <c r="AM12" s="46">
        <f>SUM($Y$12:$AL$12)</f>
        <v>-6</v>
      </c>
      <c r="AN12" s="38">
        <v>0</v>
      </c>
      <c r="AO12" s="47">
        <v>6</v>
      </c>
      <c r="AP12" s="38"/>
      <c r="AQ12" s="48" t="s">
        <v>88</v>
      </c>
    </row>
    <row r="13" spans="2:43" ht="13.5">
      <c r="B13" s="25"/>
      <c r="C13" s="26" t="s">
        <v>89</v>
      </c>
      <c r="D13" s="27"/>
      <c r="E13" s="27">
        <v>5</v>
      </c>
      <c r="F13" s="27">
        <v>26</v>
      </c>
      <c r="G13" s="57"/>
      <c r="H13" s="27"/>
      <c r="I13" s="27">
        <v>8</v>
      </c>
      <c r="J13" s="27">
        <v>18</v>
      </c>
      <c r="K13" s="27" t="s">
        <v>93</v>
      </c>
      <c r="L13" s="57"/>
      <c r="M13" s="27"/>
      <c r="N13" s="27"/>
      <c r="O13" s="27">
        <v>21</v>
      </c>
      <c r="P13" s="27"/>
      <c r="Q13" s="27">
        <v>11</v>
      </c>
      <c r="R13" s="28"/>
      <c r="S13" s="25"/>
      <c r="T13" s="25"/>
      <c r="U13" s="25"/>
      <c r="V13" s="25"/>
      <c r="X13" s="25"/>
      <c r="Y13" s="29">
        <f>SUM($Y$11:$Y$12)</f>
        <v>28</v>
      </c>
      <c r="Z13" s="29">
        <f>SUM($Z$11:$Z$12)</f>
        <v>7</v>
      </c>
      <c r="AA13" s="29">
        <f>SUM($AA$11:$AA$12)</f>
        <v>30</v>
      </c>
      <c r="AB13" s="50">
        <f>SUM($AB$11:$AB$12)</f>
        <v>47</v>
      </c>
      <c r="AC13" s="29">
        <f>SUM($AC$11:$AC$12)</f>
        <v>33</v>
      </c>
      <c r="AD13" s="29">
        <f>SUM($AD$11:$AD$12)</f>
        <v>13</v>
      </c>
      <c r="AE13" s="29">
        <f>SUM($AE$11:$AE$12)</f>
        <v>16</v>
      </c>
      <c r="AF13" s="29">
        <f>SUM($AF$11:$AF$12)</f>
        <v>13</v>
      </c>
      <c r="AG13" s="50">
        <f>SUM($AG$11:$AG$12)</f>
        <v>54</v>
      </c>
      <c r="AH13" s="29">
        <f>SUM($AH$11:$AH$12)</f>
        <v>27</v>
      </c>
      <c r="AI13" s="29">
        <f>SUM($AI$11:$AI$12)</f>
        <v>42</v>
      </c>
      <c r="AJ13" s="29">
        <f>SUM($AJ$11:$AJ$12)</f>
        <v>15</v>
      </c>
      <c r="AK13" s="29">
        <f>SUM($AK$11:$AK$12)</f>
        <v>30</v>
      </c>
      <c r="AL13" s="29">
        <f>SUM($AL$11:$AL$12)</f>
        <v>13</v>
      </c>
      <c r="AM13" s="30">
        <f>SUM($AM$11:$AM$12)</f>
        <v>368</v>
      </c>
      <c r="AN13" s="29">
        <f>SUM($AN$11:$AN$12)</f>
        <v>0</v>
      </c>
      <c r="AO13" s="31">
        <f>SUM($AO$11:$AO$12)</f>
        <v>6</v>
      </c>
      <c r="AP13" s="29">
        <f>SUM($Y$13:$AO$13,-$AM$13)</f>
        <v>374</v>
      </c>
      <c r="AQ13" s="32"/>
    </row>
    <row r="14" spans="2:43" ht="13.5">
      <c r="B14" s="33">
        <v>3</v>
      </c>
      <c r="C14" s="34" t="s">
        <v>84</v>
      </c>
      <c r="D14" s="37">
        <v>6</v>
      </c>
      <c r="E14" s="37">
        <v>6</v>
      </c>
      <c r="F14" s="37">
        <v>7</v>
      </c>
      <c r="G14" s="58"/>
      <c r="H14" s="37">
        <v>1</v>
      </c>
      <c r="I14" s="37">
        <v>4</v>
      </c>
      <c r="J14" s="37">
        <v>6</v>
      </c>
      <c r="K14" s="37">
        <v>0</v>
      </c>
      <c r="L14" s="58"/>
      <c r="M14" s="37">
        <v>7</v>
      </c>
      <c r="N14" s="37">
        <v>1</v>
      </c>
      <c r="O14" s="37">
        <v>4</v>
      </c>
      <c r="P14" s="37">
        <v>7</v>
      </c>
      <c r="Q14" s="37">
        <v>1</v>
      </c>
      <c r="R14" s="45">
        <f>SUM($D$14:$Q$14)</f>
        <v>50</v>
      </c>
      <c r="S14" s="37">
        <v>4</v>
      </c>
      <c r="T14" s="37">
        <v>54</v>
      </c>
      <c r="U14" s="35" t="s">
        <v>91</v>
      </c>
      <c r="V14" s="38">
        <v>7</v>
      </c>
      <c r="X14" s="33">
        <v>3</v>
      </c>
      <c r="Y14" s="38">
        <v>0</v>
      </c>
      <c r="Z14" s="38">
        <v>0</v>
      </c>
      <c r="AA14" s="38">
        <v>0</v>
      </c>
      <c r="AB14" s="59"/>
      <c r="AC14" s="38">
        <v>0</v>
      </c>
      <c r="AD14" s="38">
        <v>0</v>
      </c>
      <c r="AE14" s="38">
        <v>0</v>
      </c>
      <c r="AF14" s="38">
        <v>0</v>
      </c>
      <c r="AG14" s="59">
        <v>-7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46">
        <f>SUM($Y$14:$AL$14)</f>
        <v>-7</v>
      </c>
      <c r="AN14" s="38">
        <v>0</v>
      </c>
      <c r="AO14" s="47">
        <v>7</v>
      </c>
      <c r="AP14" s="38"/>
      <c r="AQ14" s="48" t="s">
        <v>92</v>
      </c>
    </row>
    <row r="15" spans="2:43" ht="13.5">
      <c r="B15" s="25"/>
      <c r="C15" s="26" t="s">
        <v>95</v>
      </c>
      <c r="D15" s="27"/>
      <c r="E15" s="60"/>
      <c r="F15" s="27">
        <v>23</v>
      </c>
      <c r="G15" s="57"/>
      <c r="H15" s="27"/>
      <c r="I15" s="27" t="s">
        <v>93</v>
      </c>
      <c r="J15" s="27" t="s">
        <v>93</v>
      </c>
      <c r="K15" s="27">
        <v>12</v>
      </c>
      <c r="L15" s="57"/>
      <c r="M15" s="27"/>
      <c r="N15" s="27"/>
      <c r="O15" s="27" t="s">
        <v>93</v>
      </c>
      <c r="P15" s="27"/>
      <c r="Q15" s="27" t="s">
        <v>93</v>
      </c>
      <c r="R15" s="28"/>
      <c r="S15" s="25"/>
      <c r="T15" s="25"/>
      <c r="U15" s="25"/>
      <c r="V15" s="25"/>
      <c r="X15" s="25"/>
      <c r="Y15" s="29">
        <f>SUM($Y$13:$Y$14)</f>
        <v>28</v>
      </c>
      <c r="Z15" s="29">
        <f>SUM($Z$13:$Z$14)</f>
        <v>7</v>
      </c>
      <c r="AA15" s="29">
        <f>SUM($AA$13:$AA$14)</f>
        <v>30</v>
      </c>
      <c r="AB15" s="50">
        <f>SUM($AB$13:$AB$14)</f>
        <v>47</v>
      </c>
      <c r="AC15" s="29">
        <f>SUM($AC$13:$AC$14)</f>
        <v>33</v>
      </c>
      <c r="AD15" s="29">
        <f>SUM($AD$13:$AD$14)</f>
        <v>13</v>
      </c>
      <c r="AE15" s="29">
        <f>SUM($AE$13:$AE$14)</f>
        <v>16</v>
      </c>
      <c r="AF15" s="29">
        <f>SUM($AF$13:$AF$14)</f>
        <v>13</v>
      </c>
      <c r="AG15" s="50">
        <f>SUM($AG$13:$AG$14)</f>
        <v>47</v>
      </c>
      <c r="AH15" s="29">
        <f>SUM($AH$13:$AH$14)</f>
        <v>27</v>
      </c>
      <c r="AI15" s="29">
        <f>SUM($AI$13:$AI$14)</f>
        <v>42</v>
      </c>
      <c r="AJ15" s="29">
        <f>SUM($AJ$13:$AJ$14)</f>
        <v>15</v>
      </c>
      <c r="AK15" s="29">
        <f>SUM($AK$13:$AK$14)</f>
        <v>30</v>
      </c>
      <c r="AL15" s="29">
        <f>SUM($AL$13:$AL$14)</f>
        <v>13</v>
      </c>
      <c r="AM15" s="30">
        <f>SUM($AM$13:$AM$14)</f>
        <v>361</v>
      </c>
      <c r="AN15" s="29">
        <f>SUM($AN$13:$AN$14)</f>
        <v>0</v>
      </c>
      <c r="AO15" s="31">
        <f>SUM($AO$13:$AO$14)</f>
        <v>13</v>
      </c>
      <c r="AP15" s="29">
        <f>SUM($Y$15:$AO$15,-$AM$15)</f>
        <v>374</v>
      </c>
      <c r="AQ15" s="32" t="s">
        <v>94</v>
      </c>
    </row>
    <row r="16" spans="2:43" ht="13.5">
      <c r="B16" s="33">
        <v>4</v>
      </c>
      <c r="C16" s="34" t="s">
        <v>84</v>
      </c>
      <c r="D16" s="37">
        <v>1</v>
      </c>
      <c r="E16" s="61" t="s">
        <v>99</v>
      </c>
      <c r="F16" s="37">
        <v>1</v>
      </c>
      <c r="G16" s="58"/>
      <c r="H16" s="37">
        <v>1</v>
      </c>
      <c r="I16" s="37">
        <v>0</v>
      </c>
      <c r="J16" s="37">
        <v>0</v>
      </c>
      <c r="K16" s="37">
        <v>1</v>
      </c>
      <c r="L16" s="58"/>
      <c r="M16" s="37">
        <v>1</v>
      </c>
      <c r="N16" s="37">
        <v>0</v>
      </c>
      <c r="O16" s="37">
        <v>0</v>
      </c>
      <c r="P16" s="37">
        <v>1</v>
      </c>
      <c r="Q16" s="37">
        <v>0</v>
      </c>
      <c r="R16" s="45">
        <f>SUM($D$16:$Q$16)</f>
        <v>6</v>
      </c>
      <c r="S16" s="37">
        <v>1</v>
      </c>
      <c r="T16" s="37">
        <v>7</v>
      </c>
      <c r="U16" s="35" t="s">
        <v>76</v>
      </c>
      <c r="V16" s="38">
        <v>7</v>
      </c>
      <c r="X16" s="33">
        <v>4</v>
      </c>
      <c r="Y16" s="38">
        <v>1</v>
      </c>
      <c r="Z16" s="38">
        <v>-7</v>
      </c>
      <c r="AA16" s="38">
        <v>1</v>
      </c>
      <c r="AB16" s="59"/>
      <c r="AC16" s="38">
        <v>1</v>
      </c>
      <c r="AD16" s="38">
        <v>0</v>
      </c>
      <c r="AE16" s="38">
        <v>0</v>
      </c>
      <c r="AF16" s="38">
        <v>1</v>
      </c>
      <c r="AG16" s="59"/>
      <c r="AH16" s="38">
        <v>1</v>
      </c>
      <c r="AI16" s="38">
        <v>0</v>
      </c>
      <c r="AJ16" s="38">
        <v>0</v>
      </c>
      <c r="AK16" s="38">
        <v>1</v>
      </c>
      <c r="AL16" s="38">
        <v>0</v>
      </c>
      <c r="AM16" s="46">
        <f>SUM($Y$16:$AL$16)</f>
        <v>-1</v>
      </c>
      <c r="AN16" s="38">
        <v>1</v>
      </c>
      <c r="AO16" s="47">
        <v>0</v>
      </c>
      <c r="AP16" s="38"/>
      <c r="AQ16" s="48" t="s">
        <v>96</v>
      </c>
    </row>
    <row r="17" spans="2:43" ht="13.5">
      <c r="B17" s="25"/>
      <c r="C17" s="26" t="s">
        <v>95</v>
      </c>
      <c r="D17" s="27"/>
      <c r="E17" s="60"/>
      <c r="F17" s="27">
        <v>26</v>
      </c>
      <c r="G17" s="57"/>
      <c r="H17" s="27"/>
      <c r="I17" s="27" t="s">
        <v>93</v>
      </c>
      <c r="J17" s="27" t="s">
        <v>93</v>
      </c>
      <c r="K17" s="27" t="s">
        <v>93</v>
      </c>
      <c r="L17" s="57"/>
      <c r="M17" s="27"/>
      <c r="N17" s="27"/>
      <c r="O17" s="27" t="s">
        <v>93</v>
      </c>
      <c r="P17" s="27"/>
      <c r="Q17" s="27" t="s">
        <v>93</v>
      </c>
      <c r="R17" s="28"/>
      <c r="S17" s="25"/>
      <c r="T17" s="25"/>
      <c r="U17" s="25"/>
      <c r="V17" s="25"/>
      <c r="X17" s="25"/>
      <c r="Y17" s="29">
        <f>SUM($Y$15:$Y$16)</f>
        <v>29</v>
      </c>
      <c r="Z17" s="29">
        <f>SUM($Z$15:$Z$16)</f>
        <v>0</v>
      </c>
      <c r="AA17" s="29">
        <f>SUM($AA$15:$AA$16)</f>
        <v>31</v>
      </c>
      <c r="AB17" s="50">
        <f>SUM($AB$15:$AB$16)</f>
        <v>47</v>
      </c>
      <c r="AC17" s="29">
        <f>SUM($AC$15:$AC$16)</f>
        <v>34</v>
      </c>
      <c r="AD17" s="29">
        <f>SUM($AD$15:$AD$16)</f>
        <v>13</v>
      </c>
      <c r="AE17" s="29">
        <f>SUM($AE$15:$AE$16)</f>
        <v>16</v>
      </c>
      <c r="AF17" s="29">
        <f>SUM($AF$15:$AF$16)</f>
        <v>14</v>
      </c>
      <c r="AG17" s="50">
        <f>SUM($AG$15:$AG$16)</f>
        <v>47</v>
      </c>
      <c r="AH17" s="29">
        <f>SUM($AH$15:$AH$16)</f>
        <v>28</v>
      </c>
      <c r="AI17" s="29">
        <f>SUM($AI$15:$AI$16)</f>
        <v>42</v>
      </c>
      <c r="AJ17" s="29">
        <f>SUM($AJ$15:$AJ$16)</f>
        <v>15</v>
      </c>
      <c r="AK17" s="29">
        <f>SUM($AK$15:$AK$16)</f>
        <v>31</v>
      </c>
      <c r="AL17" s="29">
        <f>SUM($AL$15:$AL$16)</f>
        <v>13</v>
      </c>
      <c r="AM17" s="30">
        <f>SUM($AM$15:$AM$16)</f>
        <v>360</v>
      </c>
      <c r="AN17" s="29">
        <f>SUM($AN$15:$AN$16)</f>
        <v>1</v>
      </c>
      <c r="AO17" s="31">
        <f>SUM($AO$15:$AO$16)</f>
        <v>13</v>
      </c>
      <c r="AP17" s="29">
        <f>SUM($Y$17:$AO$17,-$AM$17)</f>
        <v>374</v>
      </c>
      <c r="AQ17" s="32" t="s">
        <v>97</v>
      </c>
    </row>
    <row r="18" spans="2:43" ht="13.5">
      <c r="B18" s="33">
        <v>5</v>
      </c>
      <c r="C18" s="34" t="s">
        <v>98</v>
      </c>
      <c r="D18" s="37">
        <v>1</v>
      </c>
      <c r="E18" s="61"/>
      <c r="F18" s="37">
        <v>1</v>
      </c>
      <c r="G18" s="58"/>
      <c r="H18" s="37">
        <v>0</v>
      </c>
      <c r="I18" s="37">
        <v>0</v>
      </c>
      <c r="J18" s="37">
        <v>0</v>
      </c>
      <c r="K18" s="37">
        <v>0</v>
      </c>
      <c r="L18" s="58"/>
      <c r="M18" s="37">
        <v>0</v>
      </c>
      <c r="N18" s="37">
        <v>1</v>
      </c>
      <c r="O18" s="37">
        <v>0</v>
      </c>
      <c r="P18" s="37">
        <v>2</v>
      </c>
      <c r="Q18" s="37">
        <v>0</v>
      </c>
      <c r="R18" s="45">
        <f>SUM($D$18:$Q$18)</f>
        <v>5</v>
      </c>
      <c r="S18" s="37">
        <v>1</v>
      </c>
      <c r="T18" s="37">
        <v>6</v>
      </c>
      <c r="U18" s="35" t="s">
        <v>91</v>
      </c>
      <c r="V18" s="38">
        <v>0</v>
      </c>
      <c r="X18" s="33">
        <v>5</v>
      </c>
      <c r="Y18" s="38">
        <v>0</v>
      </c>
      <c r="Z18" s="38">
        <v>0</v>
      </c>
      <c r="AA18" s="38">
        <v>0</v>
      </c>
      <c r="AB18" s="59"/>
      <c r="AC18" s="38">
        <v>0</v>
      </c>
      <c r="AD18" s="38">
        <v>0</v>
      </c>
      <c r="AE18" s="38">
        <v>0</v>
      </c>
      <c r="AF18" s="38">
        <v>0</v>
      </c>
      <c r="AG18" s="59"/>
      <c r="AH18" s="38">
        <v>0</v>
      </c>
      <c r="AI18" s="38">
        <v>0</v>
      </c>
      <c r="AJ18" s="38">
        <v>0</v>
      </c>
      <c r="AK18" s="38">
        <v>0</v>
      </c>
      <c r="AL18" s="38">
        <v>0</v>
      </c>
      <c r="AM18" s="46">
        <f>SUM($Y$18:$AL$18)</f>
        <v>0</v>
      </c>
      <c r="AN18" s="38">
        <v>0</v>
      </c>
      <c r="AO18" s="47">
        <v>0</v>
      </c>
      <c r="AP18" s="38"/>
      <c r="AQ18" s="48" t="s">
        <v>96</v>
      </c>
    </row>
    <row r="19" spans="2:43" ht="22.5">
      <c r="B19" s="25"/>
      <c r="C19" s="26" t="s">
        <v>102</v>
      </c>
      <c r="D19" s="27"/>
      <c r="E19" s="60"/>
      <c r="F19" s="27">
        <v>23</v>
      </c>
      <c r="G19" s="57"/>
      <c r="H19" s="27"/>
      <c r="I19" s="60"/>
      <c r="J19" s="27" t="s">
        <v>93</v>
      </c>
      <c r="K19" s="27">
        <v>12</v>
      </c>
      <c r="L19" s="57"/>
      <c r="M19" s="27"/>
      <c r="N19" s="27"/>
      <c r="O19" s="27" t="s">
        <v>93</v>
      </c>
      <c r="P19" s="27"/>
      <c r="Q19" s="27">
        <v>9</v>
      </c>
      <c r="R19" s="28"/>
      <c r="S19" s="25"/>
      <c r="T19" s="25"/>
      <c r="U19" s="25"/>
      <c r="V19" s="25"/>
      <c r="X19" s="25"/>
      <c r="Y19" s="29">
        <f>SUM($Y$17:$Y$18)</f>
        <v>29</v>
      </c>
      <c r="Z19" s="62">
        <f>SUM($Z$17:$Z$18)</f>
        <v>0</v>
      </c>
      <c r="AA19" s="29">
        <f>SUM($AA$17:$AA$18)</f>
        <v>31</v>
      </c>
      <c r="AB19" s="50">
        <f>SUM($AB$17:$AB$18)</f>
        <v>47</v>
      </c>
      <c r="AC19" s="29">
        <f>SUM($AC$17:$AC$18)</f>
        <v>34</v>
      </c>
      <c r="AD19" s="29">
        <f>SUM($AD$17:$AD$18)</f>
        <v>13</v>
      </c>
      <c r="AE19" s="29">
        <f>SUM($AE$17:$AE$18)</f>
        <v>16</v>
      </c>
      <c r="AF19" s="29">
        <f>SUM($AF$17:$AF$18)</f>
        <v>14</v>
      </c>
      <c r="AG19" s="50">
        <f>SUM($AG$17:$AG$18)</f>
        <v>47</v>
      </c>
      <c r="AH19" s="29">
        <f>SUM($AH$17:$AH$18)</f>
        <v>28</v>
      </c>
      <c r="AI19" s="29">
        <f>SUM($AI$17:$AI$18)</f>
        <v>42</v>
      </c>
      <c r="AJ19" s="29">
        <f>SUM($AJ$17:$AJ$18)</f>
        <v>15</v>
      </c>
      <c r="AK19" s="29">
        <f>SUM($AK$17:$AK$18)</f>
        <v>31</v>
      </c>
      <c r="AL19" s="29">
        <f>SUM($AL$17:$AL$18)</f>
        <v>13</v>
      </c>
      <c r="AM19" s="30">
        <f>SUM($AM$17:$AM$18)</f>
        <v>360</v>
      </c>
      <c r="AN19" s="29">
        <f>SUM($AN$17:$AN$18)</f>
        <v>1</v>
      </c>
      <c r="AO19" s="31">
        <f>SUM($AO$17:$AO$18)</f>
        <v>13</v>
      </c>
      <c r="AP19" s="29">
        <f>SUM($Y$19:$AO$19,-$AM$19)</f>
        <v>374</v>
      </c>
      <c r="AQ19" s="32" t="s">
        <v>101</v>
      </c>
    </row>
    <row r="20" spans="2:43" ht="13.5">
      <c r="B20" s="33">
        <v>6</v>
      </c>
      <c r="C20" s="34" t="s">
        <v>84</v>
      </c>
      <c r="D20" s="37">
        <v>4</v>
      </c>
      <c r="E20" s="61"/>
      <c r="F20" s="37">
        <v>1</v>
      </c>
      <c r="G20" s="58"/>
      <c r="H20" s="37">
        <v>1</v>
      </c>
      <c r="I20" s="61" t="s">
        <v>99</v>
      </c>
      <c r="J20" s="37">
        <v>0</v>
      </c>
      <c r="K20" s="37">
        <v>1</v>
      </c>
      <c r="L20" s="58"/>
      <c r="M20" s="37">
        <v>2</v>
      </c>
      <c r="N20" s="37">
        <v>1</v>
      </c>
      <c r="O20" s="37">
        <v>0</v>
      </c>
      <c r="P20" s="37">
        <v>1</v>
      </c>
      <c r="Q20" s="37">
        <v>1</v>
      </c>
      <c r="R20" s="45">
        <f>SUM($D$20:$Q$20)</f>
        <v>12</v>
      </c>
      <c r="S20" s="37">
        <v>0</v>
      </c>
      <c r="T20" s="37">
        <v>12</v>
      </c>
      <c r="U20" s="35" t="s">
        <v>76</v>
      </c>
      <c r="V20" s="38">
        <v>12</v>
      </c>
      <c r="X20" s="33">
        <v>6</v>
      </c>
      <c r="Y20" s="38">
        <v>4</v>
      </c>
      <c r="Z20" s="63"/>
      <c r="AA20" s="38">
        <v>1</v>
      </c>
      <c r="AB20" s="59"/>
      <c r="AC20" s="38">
        <v>1</v>
      </c>
      <c r="AD20" s="38">
        <v>-12</v>
      </c>
      <c r="AE20" s="38">
        <v>0</v>
      </c>
      <c r="AF20" s="38">
        <v>1</v>
      </c>
      <c r="AG20" s="59"/>
      <c r="AH20" s="38">
        <v>2</v>
      </c>
      <c r="AI20" s="38">
        <v>1</v>
      </c>
      <c r="AJ20" s="38">
        <v>0</v>
      </c>
      <c r="AK20" s="38">
        <v>1</v>
      </c>
      <c r="AL20" s="38">
        <v>1</v>
      </c>
      <c r="AM20" s="46">
        <f>SUM($Y$20:$AL$20)</f>
        <v>0</v>
      </c>
      <c r="AN20" s="38">
        <v>0</v>
      </c>
      <c r="AO20" s="47">
        <v>0</v>
      </c>
      <c r="AP20" s="38"/>
      <c r="AQ20" s="48" t="s">
        <v>103</v>
      </c>
    </row>
    <row r="21" spans="2:43" ht="13.5">
      <c r="B21" s="25"/>
      <c r="C21" s="26" t="s">
        <v>102</v>
      </c>
      <c r="D21" s="27"/>
      <c r="E21" s="60"/>
      <c r="F21" s="27" t="s">
        <v>93</v>
      </c>
      <c r="G21" s="57"/>
      <c r="H21" s="27"/>
      <c r="I21" s="60"/>
      <c r="J21" s="27" t="s">
        <v>93</v>
      </c>
      <c r="K21" s="27" t="s">
        <v>93</v>
      </c>
      <c r="L21" s="57"/>
      <c r="M21" s="27"/>
      <c r="N21" s="27"/>
      <c r="O21" s="27" t="s">
        <v>93</v>
      </c>
      <c r="P21" s="27"/>
      <c r="Q21" s="27" t="s">
        <v>93</v>
      </c>
      <c r="R21" s="28"/>
      <c r="S21" s="25"/>
      <c r="T21" s="25"/>
      <c r="U21" s="25"/>
      <c r="V21" s="25"/>
      <c r="X21" s="25"/>
      <c r="Y21" s="29">
        <f>SUM($Y$19:$Y$20)</f>
        <v>33</v>
      </c>
      <c r="Z21" s="63"/>
      <c r="AA21" s="29">
        <f>SUM($AA$19:$AA$20)</f>
        <v>32</v>
      </c>
      <c r="AB21" s="50">
        <f>SUM($AB$19:$AB$20)</f>
        <v>47</v>
      </c>
      <c r="AC21" s="29">
        <f>SUM($AC$19:$AC$20)</f>
        <v>35</v>
      </c>
      <c r="AD21" s="29">
        <f>SUM($AD$19:$AD$20)</f>
        <v>1</v>
      </c>
      <c r="AE21" s="29">
        <f>SUM($AE$19:$AE$20)</f>
        <v>16</v>
      </c>
      <c r="AF21" s="29">
        <f>SUM($AF$19:$AF$20)</f>
        <v>15</v>
      </c>
      <c r="AG21" s="50">
        <f>SUM($AG$19:$AG$20)</f>
        <v>47</v>
      </c>
      <c r="AH21" s="29">
        <f>SUM($AH$19:$AH$20)</f>
        <v>30</v>
      </c>
      <c r="AI21" s="29">
        <f>SUM($AI$19:$AI$20)</f>
        <v>43</v>
      </c>
      <c r="AJ21" s="29">
        <f>SUM($AJ$19:$AJ$20)</f>
        <v>15</v>
      </c>
      <c r="AK21" s="29">
        <f>SUM($AK$19:$AK$20)</f>
        <v>32</v>
      </c>
      <c r="AL21" s="29">
        <f>SUM($AL$19:$AL$20)</f>
        <v>14</v>
      </c>
      <c r="AM21" s="30">
        <f>SUM($AM$19:$AM$20)</f>
        <v>360</v>
      </c>
      <c r="AN21" s="29">
        <f>SUM($AN$19:$AN$20)</f>
        <v>1</v>
      </c>
      <c r="AO21" s="31">
        <f>SUM($AO$19:$AO$20)</f>
        <v>13</v>
      </c>
      <c r="AP21" s="29">
        <f>SUM($Y$21:$AO$21,-$AM$21)</f>
        <v>374</v>
      </c>
      <c r="AQ21" s="32" t="s">
        <v>104</v>
      </c>
    </row>
    <row r="22" spans="2:43" ht="13.5">
      <c r="B22" s="33">
        <v>7</v>
      </c>
      <c r="C22" s="34" t="s">
        <v>105</v>
      </c>
      <c r="D22" s="37">
        <v>1</v>
      </c>
      <c r="E22" s="61"/>
      <c r="F22" s="37">
        <v>0</v>
      </c>
      <c r="G22" s="58"/>
      <c r="H22" s="37">
        <v>2</v>
      </c>
      <c r="I22" s="61"/>
      <c r="J22" s="37">
        <v>0</v>
      </c>
      <c r="K22" s="37">
        <v>0</v>
      </c>
      <c r="L22" s="58"/>
      <c r="M22" s="37">
        <v>0</v>
      </c>
      <c r="N22" s="37">
        <v>1</v>
      </c>
      <c r="O22" s="37">
        <v>0</v>
      </c>
      <c r="P22" s="37">
        <v>0</v>
      </c>
      <c r="Q22" s="37">
        <v>0</v>
      </c>
      <c r="R22" s="45">
        <f>SUM($D$22:$Q$22)</f>
        <v>4</v>
      </c>
      <c r="S22" s="37">
        <v>0</v>
      </c>
      <c r="T22" s="37">
        <v>4</v>
      </c>
      <c r="U22" s="35" t="s">
        <v>87</v>
      </c>
      <c r="V22" s="38">
        <v>1</v>
      </c>
      <c r="X22" s="33">
        <v>7</v>
      </c>
      <c r="Y22" s="38">
        <v>0</v>
      </c>
      <c r="Z22" s="63"/>
      <c r="AA22" s="38">
        <v>0</v>
      </c>
      <c r="AB22" s="59"/>
      <c r="AC22" s="38">
        <v>0</v>
      </c>
      <c r="AD22" s="38">
        <v>-1</v>
      </c>
      <c r="AE22" s="38">
        <v>0</v>
      </c>
      <c r="AF22" s="38">
        <v>0</v>
      </c>
      <c r="AG22" s="59"/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46">
        <f>SUM($Y$22:$AL$22)</f>
        <v>-1</v>
      </c>
      <c r="AN22" s="38">
        <v>0</v>
      </c>
      <c r="AO22" s="47">
        <v>1</v>
      </c>
      <c r="AP22" s="38"/>
      <c r="AQ22" s="48" t="s">
        <v>103</v>
      </c>
    </row>
    <row r="23" spans="2:43" ht="13.5">
      <c r="B23" s="25"/>
      <c r="C23" s="26" t="s">
        <v>102</v>
      </c>
      <c r="D23" s="27"/>
      <c r="E23" s="60"/>
      <c r="F23" s="27">
        <v>26</v>
      </c>
      <c r="G23" s="57"/>
      <c r="H23" s="27"/>
      <c r="I23" s="60"/>
      <c r="J23" s="27" t="s">
        <v>93</v>
      </c>
      <c r="K23" s="27" t="s">
        <v>93</v>
      </c>
      <c r="L23" s="57"/>
      <c r="M23" s="27"/>
      <c r="N23" s="27"/>
      <c r="O23" s="27" t="s">
        <v>93</v>
      </c>
      <c r="P23" s="27"/>
      <c r="Q23" s="27" t="s">
        <v>93</v>
      </c>
      <c r="R23" s="28"/>
      <c r="S23" s="25"/>
      <c r="T23" s="25"/>
      <c r="U23" s="25"/>
      <c r="V23" s="25"/>
      <c r="X23" s="25"/>
      <c r="Y23" s="29">
        <f>SUM($Y$21:$Y$22)</f>
        <v>33</v>
      </c>
      <c r="Z23" s="63"/>
      <c r="AA23" s="29">
        <f>SUM($AA$21:$AA$22)</f>
        <v>32</v>
      </c>
      <c r="AB23" s="50">
        <f>SUM($AB$21:$AB$22)</f>
        <v>47</v>
      </c>
      <c r="AC23" s="29">
        <f>SUM($AC$21:$AC$22)</f>
        <v>35</v>
      </c>
      <c r="AD23" s="29">
        <f>SUM($AD$21:$AD$22)</f>
        <v>0</v>
      </c>
      <c r="AE23" s="29">
        <f>SUM($AE$21:$AE$22)</f>
        <v>16</v>
      </c>
      <c r="AF23" s="29">
        <f>SUM($AF$21:$AF$22)</f>
        <v>15</v>
      </c>
      <c r="AG23" s="50">
        <f>SUM($AG$21:$AG$22)</f>
        <v>47</v>
      </c>
      <c r="AH23" s="29">
        <f>SUM($AH$21:$AH$22)</f>
        <v>30</v>
      </c>
      <c r="AI23" s="29">
        <f>SUM($AI$21:$AI$22)</f>
        <v>43</v>
      </c>
      <c r="AJ23" s="29">
        <f>SUM($AJ$21:$AJ$22)</f>
        <v>15</v>
      </c>
      <c r="AK23" s="29">
        <f>SUM($AK$21:$AK$22)</f>
        <v>32</v>
      </c>
      <c r="AL23" s="29">
        <f>SUM($AL$21:$AL$22)</f>
        <v>14</v>
      </c>
      <c r="AM23" s="30">
        <f>SUM($AM$21:$AM$22)</f>
        <v>359</v>
      </c>
      <c r="AN23" s="29">
        <f>SUM($AN$21:$AN$22)</f>
        <v>1</v>
      </c>
      <c r="AO23" s="31">
        <f>SUM($AO$21:$AO$22)</f>
        <v>14</v>
      </c>
      <c r="AP23" s="29">
        <f>SUM($Y$23:$AO$23,-$AM$23)</f>
        <v>374</v>
      </c>
      <c r="AQ23" s="32" t="s">
        <v>104</v>
      </c>
    </row>
    <row r="24" spans="2:43" ht="13.5">
      <c r="B24" s="33">
        <v>8</v>
      </c>
      <c r="C24" s="34" t="s">
        <v>98</v>
      </c>
      <c r="D24" s="37">
        <v>2</v>
      </c>
      <c r="E24" s="61"/>
      <c r="F24" s="37">
        <v>1</v>
      </c>
      <c r="G24" s="58"/>
      <c r="H24" s="37">
        <v>0</v>
      </c>
      <c r="I24" s="61"/>
      <c r="J24" s="37">
        <v>0</v>
      </c>
      <c r="K24" s="37">
        <v>0</v>
      </c>
      <c r="L24" s="58"/>
      <c r="M24" s="37">
        <v>0</v>
      </c>
      <c r="N24" s="37">
        <v>0</v>
      </c>
      <c r="O24" s="37">
        <v>0</v>
      </c>
      <c r="P24" s="37">
        <v>1</v>
      </c>
      <c r="Q24" s="37">
        <v>0</v>
      </c>
      <c r="R24" s="45">
        <f>SUM($D$24:$Q$24)</f>
        <v>4</v>
      </c>
      <c r="S24" s="37">
        <v>0</v>
      </c>
      <c r="T24" s="37">
        <v>4</v>
      </c>
      <c r="U24" s="35" t="s">
        <v>91</v>
      </c>
      <c r="V24" s="38">
        <v>0</v>
      </c>
      <c r="X24" s="33">
        <v>8</v>
      </c>
      <c r="Y24" s="38">
        <v>0</v>
      </c>
      <c r="Z24" s="63"/>
      <c r="AA24" s="38">
        <v>0</v>
      </c>
      <c r="AB24" s="59"/>
      <c r="AC24" s="38">
        <v>0</v>
      </c>
      <c r="AD24" s="38">
        <v>0</v>
      </c>
      <c r="AE24" s="38">
        <v>0</v>
      </c>
      <c r="AF24" s="38">
        <v>0</v>
      </c>
      <c r="AG24" s="59"/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46">
        <f>SUM($Y$24:$AL$24)</f>
        <v>0</v>
      </c>
      <c r="AN24" s="38">
        <v>0</v>
      </c>
      <c r="AO24" s="47">
        <v>0</v>
      </c>
      <c r="AP24" s="38"/>
      <c r="AQ24" s="48" t="s">
        <v>103</v>
      </c>
    </row>
    <row r="25" spans="2:43" ht="13.5">
      <c r="B25" s="25"/>
      <c r="C25" s="26" t="s">
        <v>108</v>
      </c>
      <c r="D25" s="27"/>
      <c r="E25" s="60"/>
      <c r="F25" s="27" t="s">
        <v>93</v>
      </c>
      <c r="G25" s="57"/>
      <c r="H25" s="27"/>
      <c r="I25" s="60"/>
      <c r="J25" s="27" t="s">
        <v>93</v>
      </c>
      <c r="K25" s="27">
        <v>12</v>
      </c>
      <c r="L25" s="57"/>
      <c r="M25" s="27"/>
      <c r="N25" s="27"/>
      <c r="O25" s="27">
        <v>19</v>
      </c>
      <c r="P25" s="27"/>
      <c r="Q25" s="60"/>
      <c r="R25" s="28"/>
      <c r="S25" s="25"/>
      <c r="T25" s="25"/>
      <c r="U25" s="25"/>
      <c r="V25" s="25"/>
      <c r="X25" s="25"/>
      <c r="Y25" s="29">
        <f>SUM($Y$23:$Y$24)</f>
        <v>33</v>
      </c>
      <c r="Z25" s="63"/>
      <c r="AA25" s="29">
        <f>SUM($AA$23:$AA$24)</f>
        <v>32</v>
      </c>
      <c r="AB25" s="50">
        <f>SUM($AB$23:$AB$24)</f>
        <v>47</v>
      </c>
      <c r="AC25" s="29">
        <f>SUM($AC$23:$AC$24)</f>
        <v>35</v>
      </c>
      <c r="AD25" s="62">
        <f>SUM($AD$23:$AD$24)</f>
        <v>0</v>
      </c>
      <c r="AE25" s="29">
        <f>SUM($AE$23:$AE$24)</f>
        <v>16</v>
      </c>
      <c r="AF25" s="29">
        <f>SUM($AF$23:$AF$24)</f>
        <v>15</v>
      </c>
      <c r="AG25" s="50">
        <f>SUM($AG$23:$AG$24)</f>
        <v>47</v>
      </c>
      <c r="AH25" s="29">
        <f>SUM($AH$23:$AH$24)</f>
        <v>30</v>
      </c>
      <c r="AI25" s="29">
        <f>SUM($AI$23:$AI$24)</f>
        <v>43</v>
      </c>
      <c r="AJ25" s="29">
        <f>SUM($AJ$23:$AJ$24)</f>
        <v>15</v>
      </c>
      <c r="AK25" s="29">
        <f>SUM($AK$23:$AK$24)</f>
        <v>32</v>
      </c>
      <c r="AL25" s="29">
        <f>SUM($AL$23:$AL$24)</f>
        <v>14</v>
      </c>
      <c r="AM25" s="30">
        <f>SUM($AM$23:$AM$24)</f>
        <v>359</v>
      </c>
      <c r="AN25" s="29">
        <f>SUM($AN$23:$AN$24)</f>
        <v>1</v>
      </c>
      <c r="AO25" s="31">
        <f>SUM($AO$23:$AO$24)</f>
        <v>14</v>
      </c>
      <c r="AP25" s="29">
        <f>SUM($Y$25:$AO$25,-$AM$25)</f>
        <v>374</v>
      </c>
      <c r="AQ25" s="32" t="s">
        <v>107</v>
      </c>
    </row>
    <row r="26" spans="2:43" ht="13.5">
      <c r="B26" s="33">
        <v>9</v>
      </c>
      <c r="C26" s="34" t="s">
        <v>109</v>
      </c>
      <c r="D26" s="37">
        <v>1</v>
      </c>
      <c r="E26" s="61"/>
      <c r="F26" s="37">
        <v>0</v>
      </c>
      <c r="G26" s="58"/>
      <c r="H26" s="37">
        <v>2</v>
      </c>
      <c r="I26" s="61"/>
      <c r="J26" s="37">
        <v>0</v>
      </c>
      <c r="K26" s="37">
        <v>1</v>
      </c>
      <c r="L26" s="58"/>
      <c r="M26" s="37">
        <v>0</v>
      </c>
      <c r="N26" s="37">
        <v>3</v>
      </c>
      <c r="O26" s="37">
        <v>3</v>
      </c>
      <c r="P26" s="37">
        <v>3</v>
      </c>
      <c r="Q26" s="61" t="s">
        <v>99</v>
      </c>
      <c r="R26" s="45">
        <f>SUM($D$26:$Q$26)</f>
        <v>13</v>
      </c>
      <c r="S26" s="37">
        <v>0</v>
      </c>
      <c r="T26" s="37">
        <v>13</v>
      </c>
      <c r="U26" s="35" t="s">
        <v>76</v>
      </c>
      <c r="V26" s="38">
        <v>13</v>
      </c>
      <c r="X26" s="33">
        <v>9</v>
      </c>
      <c r="Y26" s="38">
        <v>1</v>
      </c>
      <c r="Z26" s="63"/>
      <c r="AA26" s="38">
        <v>0</v>
      </c>
      <c r="AB26" s="59"/>
      <c r="AC26" s="38">
        <v>2</v>
      </c>
      <c r="AD26" s="63"/>
      <c r="AE26" s="38">
        <v>0</v>
      </c>
      <c r="AF26" s="38">
        <v>1</v>
      </c>
      <c r="AG26" s="59"/>
      <c r="AH26" s="38">
        <v>0</v>
      </c>
      <c r="AI26" s="38">
        <v>3</v>
      </c>
      <c r="AJ26" s="38">
        <v>3</v>
      </c>
      <c r="AK26" s="38">
        <v>3</v>
      </c>
      <c r="AL26" s="38">
        <v>-13</v>
      </c>
      <c r="AM26" s="46">
        <f>SUM($Y$26:$AL$26)</f>
        <v>0</v>
      </c>
      <c r="AN26" s="38">
        <v>0</v>
      </c>
      <c r="AO26" s="47">
        <v>0</v>
      </c>
      <c r="AP26" s="38"/>
      <c r="AQ26" s="48" t="s">
        <v>110</v>
      </c>
    </row>
    <row r="27" spans="2:43" ht="13.5">
      <c r="B27" s="25"/>
      <c r="C27" s="26" t="s">
        <v>108</v>
      </c>
      <c r="D27" s="27"/>
      <c r="E27" s="60"/>
      <c r="F27" s="27" t="s">
        <v>93</v>
      </c>
      <c r="G27" s="57"/>
      <c r="H27" s="27"/>
      <c r="I27" s="60"/>
      <c r="J27" s="27" t="s">
        <v>93</v>
      </c>
      <c r="K27" s="27" t="s">
        <v>93</v>
      </c>
      <c r="L27" s="57"/>
      <c r="M27" s="27"/>
      <c r="N27" s="27"/>
      <c r="O27" s="27" t="s">
        <v>93</v>
      </c>
      <c r="P27" s="27"/>
      <c r="Q27" s="60"/>
      <c r="R27" s="28"/>
      <c r="S27" s="25"/>
      <c r="T27" s="25"/>
      <c r="U27" s="25"/>
      <c r="V27" s="25"/>
      <c r="X27" s="25"/>
      <c r="Y27" s="29">
        <f>SUM($Y$25:$Y$26)</f>
        <v>34</v>
      </c>
      <c r="Z27" s="63"/>
      <c r="AA27" s="29">
        <f>SUM($AA$25:$AA$26)</f>
        <v>32</v>
      </c>
      <c r="AB27" s="50">
        <f>SUM($AB$25:$AB$26)</f>
        <v>47</v>
      </c>
      <c r="AC27" s="29">
        <f>SUM($AC$25:$AC$26)</f>
        <v>37</v>
      </c>
      <c r="AD27" s="63"/>
      <c r="AE27" s="29">
        <f>SUM($AE$25:$AE$26)</f>
        <v>16</v>
      </c>
      <c r="AF27" s="29">
        <f>SUM($AF$25:$AF$26)</f>
        <v>16</v>
      </c>
      <c r="AG27" s="50">
        <f>SUM($AG$25:$AG$26)</f>
        <v>47</v>
      </c>
      <c r="AH27" s="29">
        <f>SUM($AH$25:$AH$26)</f>
        <v>30</v>
      </c>
      <c r="AI27" s="29">
        <f>SUM($AI$25:$AI$26)</f>
        <v>46</v>
      </c>
      <c r="AJ27" s="29">
        <f>SUM($AJ$25:$AJ$26)</f>
        <v>18</v>
      </c>
      <c r="AK27" s="29">
        <f>SUM($AK$25:$AK$26)</f>
        <v>35</v>
      </c>
      <c r="AL27" s="29">
        <f>SUM($AL$25:$AL$26)</f>
        <v>1</v>
      </c>
      <c r="AM27" s="30">
        <f>SUM($AM$25:$AM$26)</f>
        <v>359</v>
      </c>
      <c r="AN27" s="29">
        <f>SUM($AN$25:$AN$26)</f>
        <v>1</v>
      </c>
      <c r="AO27" s="31">
        <f>SUM($AO$25:$AO$26)</f>
        <v>14</v>
      </c>
      <c r="AP27" s="29">
        <f>SUM($Y$27:$AO$27,-$AM$27)</f>
        <v>374</v>
      </c>
      <c r="AQ27" s="32" t="s">
        <v>111</v>
      </c>
    </row>
    <row r="28" spans="2:43" ht="13.5">
      <c r="B28" s="33">
        <v>10</v>
      </c>
      <c r="C28" s="34" t="s">
        <v>105</v>
      </c>
      <c r="D28" s="37">
        <v>1</v>
      </c>
      <c r="E28" s="61"/>
      <c r="F28" s="37">
        <v>0</v>
      </c>
      <c r="G28" s="58"/>
      <c r="H28" s="37">
        <v>1</v>
      </c>
      <c r="I28" s="61"/>
      <c r="J28" s="37">
        <v>0</v>
      </c>
      <c r="K28" s="37">
        <v>0</v>
      </c>
      <c r="L28" s="58"/>
      <c r="M28" s="37">
        <v>0</v>
      </c>
      <c r="N28" s="37">
        <v>1</v>
      </c>
      <c r="O28" s="37">
        <v>0</v>
      </c>
      <c r="P28" s="37">
        <v>2</v>
      </c>
      <c r="Q28" s="61"/>
      <c r="R28" s="45">
        <f>SUM($D$28:$Q$28)</f>
        <v>5</v>
      </c>
      <c r="S28" s="37">
        <v>0</v>
      </c>
      <c r="T28" s="37">
        <v>5</v>
      </c>
      <c r="U28" s="35" t="s">
        <v>87</v>
      </c>
      <c r="V28" s="38">
        <v>1</v>
      </c>
      <c r="X28" s="33">
        <v>10</v>
      </c>
      <c r="Y28" s="38">
        <v>0</v>
      </c>
      <c r="Z28" s="63"/>
      <c r="AA28" s="38">
        <v>0</v>
      </c>
      <c r="AB28" s="59"/>
      <c r="AC28" s="38">
        <v>0</v>
      </c>
      <c r="AD28" s="63"/>
      <c r="AE28" s="38">
        <v>0</v>
      </c>
      <c r="AF28" s="38">
        <v>0</v>
      </c>
      <c r="AG28" s="59"/>
      <c r="AH28" s="38">
        <v>0</v>
      </c>
      <c r="AI28" s="38">
        <v>0</v>
      </c>
      <c r="AJ28" s="38">
        <v>0</v>
      </c>
      <c r="AK28" s="38">
        <v>0</v>
      </c>
      <c r="AL28" s="38">
        <v>-1</v>
      </c>
      <c r="AM28" s="46">
        <f>SUM($Y$28:$AL$28)</f>
        <v>-1</v>
      </c>
      <c r="AN28" s="38">
        <v>0</v>
      </c>
      <c r="AO28" s="47">
        <v>1</v>
      </c>
      <c r="AP28" s="38"/>
      <c r="AQ28" s="48" t="s">
        <v>110</v>
      </c>
    </row>
    <row r="29" spans="2:43" ht="13.5">
      <c r="B29" s="25"/>
      <c r="C29" s="26" t="s">
        <v>108</v>
      </c>
      <c r="D29" s="27"/>
      <c r="E29" s="60"/>
      <c r="F29" s="27" t="s">
        <v>93</v>
      </c>
      <c r="G29" s="57"/>
      <c r="H29" s="27"/>
      <c r="I29" s="60"/>
      <c r="J29" s="27" t="s">
        <v>93</v>
      </c>
      <c r="K29" s="27" t="s">
        <v>93</v>
      </c>
      <c r="L29" s="57"/>
      <c r="M29" s="27"/>
      <c r="N29" s="27"/>
      <c r="O29" s="27" t="s">
        <v>93</v>
      </c>
      <c r="P29" s="27"/>
      <c r="Q29" s="60"/>
      <c r="R29" s="28"/>
      <c r="S29" s="25"/>
      <c r="T29" s="25"/>
      <c r="U29" s="25"/>
      <c r="V29" s="25"/>
      <c r="X29" s="25"/>
      <c r="Y29" s="29">
        <f>SUM($Y$27:$Y$28)</f>
        <v>34</v>
      </c>
      <c r="Z29" s="63"/>
      <c r="AA29" s="29">
        <f>SUM($AA$27:$AA$28)</f>
        <v>32</v>
      </c>
      <c r="AB29" s="50">
        <f>SUM($AB$27:$AB$28)</f>
        <v>47</v>
      </c>
      <c r="AC29" s="29">
        <f>SUM($AC$27:$AC$28)</f>
        <v>37</v>
      </c>
      <c r="AD29" s="63"/>
      <c r="AE29" s="29">
        <f>SUM($AE$27:$AE$28)</f>
        <v>16</v>
      </c>
      <c r="AF29" s="29">
        <f>SUM($AF$27:$AF$28)</f>
        <v>16</v>
      </c>
      <c r="AG29" s="50">
        <f>SUM($AG$27:$AG$28)</f>
        <v>47</v>
      </c>
      <c r="AH29" s="29">
        <f>SUM($AH$27:$AH$28)</f>
        <v>30</v>
      </c>
      <c r="AI29" s="29">
        <f>SUM($AI$27:$AI$28)</f>
        <v>46</v>
      </c>
      <c r="AJ29" s="29">
        <f>SUM($AJ$27:$AJ$28)</f>
        <v>18</v>
      </c>
      <c r="AK29" s="29">
        <f>SUM($AK$27:$AK$28)</f>
        <v>35</v>
      </c>
      <c r="AL29" s="29">
        <f>SUM($AL$27:$AL$28)</f>
        <v>0</v>
      </c>
      <c r="AM29" s="30">
        <f>SUM($AM$27:$AM$28)</f>
        <v>358</v>
      </c>
      <c r="AN29" s="29">
        <f>SUM($AN$27:$AN$28)</f>
        <v>1</v>
      </c>
      <c r="AO29" s="31">
        <f>SUM($AO$27:$AO$28)</f>
        <v>15</v>
      </c>
      <c r="AP29" s="29">
        <f>SUM($Y$29:$AO$29,-$AM$29)</f>
        <v>374</v>
      </c>
      <c r="AQ29" s="32" t="s">
        <v>111</v>
      </c>
    </row>
    <row r="30" spans="2:43" ht="13.5">
      <c r="B30" s="33">
        <v>11</v>
      </c>
      <c r="C30" s="34" t="s">
        <v>98</v>
      </c>
      <c r="D30" s="37">
        <v>0</v>
      </c>
      <c r="E30" s="61"/>
      <c r="F30" s="37">
        <v>0</v>
      </c>
      <c r="G30" s="58"/>
      <c r="H30" s="37">
        <v>0</v>
      </c>
      <c r="I30" s="61"/>
      <c r="J30" s="37">
        <v>0</v>
      </c>
      <c r="K30" s="37">
        <v>0</v>
      </c>
      <c r="L30" s="58"/>
      <c r="M30" s="37">
        <v>0</v>
      </c>
      <c r="N30" s="37">
        <v>0</v>
      </c>
      <c r="O30" s="37">
        <v>0</v>
      </c>
      <c r="P30" s="37">
        <v>1</v>
      </c>
      <c r="Q30" s="61"/>
      <c r="R30" s="45">
        <f>SUM($D$30:$Q$30)</f>
        <v>1</v>
      </c>
      <c r="S30" s="37">
        <v>0</v>
      </c>
      <c r="T30" s="37">
        <v>1</v>
      </c>
      <c r="U30" s="35" t="s">
        <v>91</v>
      </c>
      <c r="V30" s="38">
        <v>0</v>
      </c>
      <c r="X30" s="33">
        <v>11</v>
      </c>
      <c r="Y30" s="38">
        <v>0</v>
      </c>
      <c r="Z30" s="63"/>
      <c r="AA30" s="38">
        <v>0</v>
      </c>
      <c r="AB30" s="59"/>
      <c r="AC30" s="38">
        <v>0</v>
      </c>
      <c r="AD30" s="63"/>
      <c r="AE30" s="38">
        <v>0</v>
      </c>
      <c r="AF30" s="38">
        <v>0</v>
      </c>
      <c r="AG30" s="59"/>
      <c r="AH30" s="38">
        <v>0</v>
      </c>
      <c r="AI30" s="38">
        <v>0</v>
      </c>
      <c r="AJ30" s="38">
        <v>0</v>
      </c>
      <c r="AK30" s="38">
        <v>0</v>
      </c>
      <c r="AL30" s="38">
        <v>0</v>
      </c>
      <c r="AM30" s="46">
        <f>SUM($Y$30:$AL$30)</f>
        <v>0</v>
      </c>
      <c r="AN30" s="38">
        <v>0</v>
      </c>
      <c r="AO30" s="47">
        <v>0</v>
      </c>
      <c r="AP30" s="38"/>
      <c r="AQ30" s="48" t="s">
        <v>110</v>
      </c>
    </row>
    <row r="31" spans="2:43" ht="13.5">
      <c r="B31" s="25"/>
      <c r="C31" s="26" t="s">
        <v>114</v>
      </c>
      <c r="D31" s="27"/>
      <c r="E31" s="60"/>
      <c r="F31" s="27" t="s">
        <v>93</v>
      </c>
      <c r="G31" s="57"/>
      <c r="H31" s="27"/>
      <c r="I31" s="60"/>
      <c r="J31" s="27">
        <v>15</v>
      </c>
      <c r="K31" s="60"/>
      <c r="L31" s="57"/>
      <c r="M31" s="27"/>
      <c r="N31" s="27">
        <v>14</v>
      </c>
      <c r="O31" s="27">
        <v>19</v>
      </c>
      <c r="P31" s="27"/>
      <c r="Q31" s="60"/>
      <c r="R31" s="28"/>
      <c r="S31" s="25"/>
      <c r="T31" s="25"/>
      <c r="U31" s="25"/>
      <c r="V31" s="25"/>
      <c r="X31" s="25"/>
      <c r="Y31" s="29">
        <f>SUM($Y$29:$Y$30)</f>
        <v>34</v>
      </c>
      <c r="Z31" s="63"/>
      <c r="AA31" s="29">
        <f>SUM($AA$29:$AA$30)</f>
        <v>32</v>
      </c>
      <c r="AB31" s="50">
        <f>SUM($AB$29:$AB$30)</f>
        <v>47</v>
      </c>
      <c r="AC31" s="29">
        <f>SUM($AC$29:$AC$30)</f>
        <v>37</v>
      </c>
      <c r="AD31" s="63"/>
      <c r="AE31" s="29">
        <f>SUM($AE$29:$AE$30)</f>
        <v>16</v>
      </c>
      <c r="AF31" s="29">
        <f>SUM($AF$29:$AF$30)</f>
        <v>16</v>
      </c>
      <c r="AG31" s="50">
        <f>SUM($AG$29:$AG$30)</f>
        <v>47</v>
      </c>
      <c r="AH31" s="29">
        <f>SUM($AH$29:$AH$30)</f>
        <v>30</v>
      </c>
      <c r="AI31" s="29">
        <f>SUM($AI$29:$AI$30)</f>
        <v>46</v>
      </c>
      <c r="AJ31" s="29">
        <f>SUM($AJ$29:$AJ$30)</f>
        <v>18</v>
      </c>
      <c r="AK31" s="29">
        <f>SUM($AK$29:$AK$30)</f>
        <v>35</v>
      </c>
      <c r="AL31" s="62">
        <f>SUM($AL$29:$AL$30)</f>
        <v>0</v>
      </c>
      <c r="AM31" s="30">
        <f>SUM($AM$29:$AM$30)</f>
        <v>358</v>
      </c>
      <c r="AN31" s="29">
        <f>SUM($AN$29:$AN$30)</f>
        <v>1</v>
      </c>
      <c r="AO31" s="31">
        <f>SUM($AO$29:$AO$30)</f>
        <v>15</v>
      </c>
      <c r="AP31" s="29">
        <f>SUM($Y$31:$AO$31,-$AM$31)</f>
        <v>374</v>
      </c>
      <c r="AQ31" s="32" t="s">
        <v>113</v>
      </c>
    </row>
    <row r="32" spans="2:43" ht="13.5">
      <c r="B32" s="33">
        <v>12</v>
      </c>
      <c r="C32" s="34" t="s">
        <v>115</v>
      </c>
      <c r="D32" s="37">
        <v>3</v>
      </c>
      <c r="E32" s="61"/>
      <c r="F32" s="37">
        <v>0</v>
      </c>
      <c r="G32" s="58"/>
      <c r="H32" s="37">
        <v>3</v>
      </c>
      <c r="I32" s="61"/>
      <c r="J32" s="37">
        <v>1</v>
      </c>
      <c r="K32" s="61" t="s">
        <v>99</v>
      </c>
      <c r="L32" s="58"/>
      <c r="M32" s="37">
        <v>1</v>
      </c>
      <c r="N32" s="37">
        <v>2</v>
      </c>
      <c r="O32" s="37">
        <v>2</v>
      </c>
      <c r="P32" s="37">
        <v>4</v>
      </c>
      <c r="Q32" s="61"/>
      <c r="R32" s="45">
        <f>SUM($D$32:$Q$32)</f>
        <v>16</v>
      </c>
      <c r="S32" s="37">
        <v>0</v>
      </c>
      <c r="T32" s="37">
        <v>16</v>
      </c>
      <c r="U32" s="35" t="s">
        <v>76</v>
      </c>
      <c r="V32" s="38">
        <v>16</v>
      </c>
      <c r="X32" s="33">
        <v>12</v>
      </c>
      <c r="Y32" s="38">
        <v>3</v>
      </c>
      <c r="Z32" s="63"/>
      <c r="AA32" s="38">
        <v>0</v>
      </c>
      <c r="AB32" s="59"/>
      <c r="AC32" s="38">
        <v>3</v>
      </c>
      <c r="AD32" s="63"/>
      <c r="AE32" s="38">
        <v>1</v>
      </c>
      <c r="AF32" s="38">
        <v>-16</v>
      </c>
      <c r="AG32" s="59"/>
      <c r="AH32" s="38">
        <v>1</v>
      </c>
      <c r="AI32" s="38">
        <v>2</v>
      </c>
      <c r="AJ32" s="38">
        <v>2</v>
      </c>
      <c r="AK32" s="38">
        <v>4</v>
      </c>
      <c r="AL32" s="63"/>
      <c r="AM32" s="46">
        <f>SUM($Y$32:$AL$32)</f>
        <v>0</v>
      </c>
      <c r="AN32" s="38">
        <v>0</v>
      </c>
      <c r="AO32" s="47">
        <v>0</v>
      </c>
      <c r="AP32" s="38"/>
      <c r="AQ32" s="48" t="s">
        <v>116</v>
      </c>
    </row>
    <row r="33" spans="2:43" ht="13.5">
      <c r="B33" s="25"/>
      <c r="C33" s="26" t="s">
        <v>114</v>
      </c>
      <c r="D33" s="27"/>
      <c r="E33" s="60"/>
      <c r="F33" s="27" t="s">
        <v>93</v>
      </c>
      <c r="G33" s="57"/>
      <c r="H33" s="27"/>
      <c r="I33" s="60"/>
      <c r="J33" s="27" t="s">
        <v>93</v>
      </c>
      <c r="K33" s="60"/>
      <c r="L33" s="57"/>
      <c r="M33" s="27"/>
      <c r="N33" s="57"/>
      <c r="O33" s="27" t="s">
        <v>93</v>
      </c>
      <c r="P33" s="27"/>
      <c r="Q33" s="60"/>
      <c r="R33" s="28"/>
      <c r="S33" s="25"/>
      <c r="T33" s="25"/>
      <c r="U33" s="25"/>
      <c r="V33" s="25"/>
      <c r="X33" s="25"/>
      <c r="Y33" s="29">
        <f>SUM($Y$31:$Y$32)</f>
        <v>37</v>
      </c>
      <c r="Z33" s="63"/>
      <c r="AA33" s="29">
        <f>SUM($AA$31:$AA$32)</f>
        <v>32</v>
      </c>
      <c r="AB33" s="50">
        <f>SUM($AB$31:$AB$32)</f>
        <v>47</v>
      </c>
      <c r="AC33" s="29">
        <f>SUM($AC$31:$AC$32)</f>
        <v>40</v>
      </c>
      <c r="AD33" s="63"/>
      <c r="AE33" s="29">
        <f>SUM($AE$31:$AE$32)</f>
        <v>17</v>
      </c>
      <c r="AF33" s="29">
        <f>SUM($AF$31:$AF$32)</f>
        <v>0</v>
      </c>
      <c r="AG33" s="50">
        <f>SUM($AG$31:$AG$32)</f>
        <v>47</v>
      </c>
      <c r="AH33" s="29">
        <f>SUM($AH$31:$AH$32)</f>
        <v>31</v>
      </c>
      <c r="AI33" s="50">
        <f>SUM($AI$31:$AI$32)</f>
        <v>48</v>
      </c>
      <c r="AJ33" s="29">
        <f>SUM($AJ$31:$AJ$32)</f>
        <v>20</v>
      </c>
      <c r="AK33" s="29">
        <f>SUM($AK$31:$AK$32)</f>
        <v>39</v>
      </c>
      <c r="AL33" s="63"/>
      <c r="AM33" s="30">
        <f>SUM($AM$31:$AM$32)</f>
        <v>358</v>
      </c>
      <c r="AN33" s="29">
        <f>SUM($AN$31:$AN$32)</f>
        <v>1</v>
      </c>
      <c r="AO33" s="31">
        <f>SUM($AO$31:$AO$32)</f>
        <v>15</v>
      </c>
      <c r="AP33" s="29">
        <f>SUM($Y$33:$AO$33,-$AM$33)</f>
        <v>374</v>
      </c>
      <c r="AQ33" s="49" t="s">
        <v>117</v>
      </c>
    </row>
    <row r="34" spans="2:43" ht="13.5">
      <c r="B34" s="33">
        <v>13</v>
      </c>
      <c r="C34" s="34" t="s">
        <v>105</v>
      </c>
      <c r="D34" s="37">
        <v>0</v>
      </c>
      <c r="E34" s="61"/>
      <c r="F34" s="37">
        <v>0</v>
      </c>
      <c r="G34" s="58"/>
      <c r="H34" s="37">
        <v>0</v>
      </c>
      <c r="I34" s="61"/>
      <c r="J34" s="37">
        <v>0</v>
      </c>
      <c r="K34" s="61"/>
      <c r="L34" s="58"/>
      <c r="M34" s="37">
        <v>0</v>
      </c>
      <c r="N34" s="58" t="s">
        <v>90</v>
      </c>
      <c r="O34" s="37">
        <v>0</v>
      </c>
      <c r="P34" s="37">
        <v>1</v>
      </c>
      <c r="Q34" s="61"/>
      <c r="R34" s="45">
        <f>SUM($D$34:$Q$34)</f>
        <v>1</v>
      </c>
      <c r="S34" s="37">
        <v>0</v>
      </c>
      <c r="T34" s="37">
        <v>1</v>
      </c>
      <c r="U34" s="35" t="s">
        <v>87</v>
      </c>
      <c r="V34" s="38">
        <v>0</v>
      </c>
      <c r="X34" s="33">
        <v>13</v>
      </c>
      <c r="Y34" s="38">
        <v>0</v>
      </c>
      <c r="Z34" s="63"/>
      <c r="AA34" s="38">
        <v>0</v>
      </c>
      <c r="AB34" s="59"/>
      <c r="AC34" s="38">
        <v>0</v>
      </c>
      <c r="AD34" s="63"/>
      <c r="AE34" s="38">
        <v>0</v>
      </c>
      <c r="AF34" s="38">
        <v>0</v>
      </c>
      <c r="AG34" s="59"/>
      <c r="AH34" s="38">
        <v>0</v>
      </c>
      <c r="AI34" s="59"/>
      <c r="AJ34" s="38">
        <v>0</v>
      </c>
      <c r="AK34" s="38">
        <v>0</v>
      </c>
      <c r="AL34" s="63"/>
      <c r="AM34" s="46">
        <f>SUM($Y$34:$AL$34)</f>
        <v>0</v>
      </c>
      <c r="AN34" s="38">
        <v>0</v>
      </c>
      <c r="AO34" s="47">
        <v>0</v>
      </c>
      <c r="AP34" s="38"/>
      <c r="AQ34" s="48" t="s">
        <v>116</v>
      </c>
    </row>
    <row r="35" spans="2:43" ht="13.5">
      <c r="B35" s="25"/>
      <c r="C35" s="26" t="s">
        <v>119</v>
      </c>
      <c r="D35" s="27"/>
      <c r="E35" s="60"/>
      <c r="F35" s="27" t="s">
        <v>93</v>
      </c>
      <c r="G35" s="57"/>
      <c r="H35" s="27"/>
      <c r="I35" s="60"/>
      <c r="J35" s="27">
        <v>16</v>
      </c>
      <c r="K35" s="60"/>
      <c r="L35" s="57"/>
      <c r="M35" s="27"/>
      <c r="N35" s="57"/>
      <c r="O35" s="27" t="s">
        <v>93</v>
      </c>
      <c r="P35" s="27"/>
      <c r="Q35" s="60"/>
      <c r="R35" s="28"/>
      <c r="S35" s="25"/>
      <c r="T35" s="25"/>
      <c r="U35" s="25"/>
      <c r="V35" s="25"/>
      <c r="X35" s="25"/>
      <c r="Y35" s="29">
        <f>SUM($Y$33:$Y$34)</f>
        <v>37</v>
      </c>
      <c r="Z35" s="63"/>
      <c r="AA35" s="29">
        <f>SUM($AA$33:$AA$34)</f>
        <v>32</v>
      </c>
      <c r="AB35" s="50">
        <f>SUM($AB$33:$AB$34)</f>
        <v>47</v>
      </c>
      <c r="AC35" s="29">
        <f>SUM($AC$33:$AC$34)</f>
        <v>40</v>
      </c>
      <c r="AD35" s="63"/>
      <c r="AE35" s="29">
        <f>SUM($AE$33:$AE$34)</f>
        <v>17</v>
      </c>
      <c r="AF35" s="62">
        <f>SUM($AF$33:$AF$34)</f>
        <v>0</v>
      </c>
      <c r="AG35" s="50">
        <f>SUM($AG$33:$AG$34)</f>
        <v>47</v>
      </c>
      <c r="AH35" s="29">
        <f>SUM($AH$33:$AH$34)</f>
        <v>31</v>
      </c>
      <c r="AI35" s="50">
        <f>SUM($AI$33:$AI$34)</f>
        <v>48</v>
      </c>
      <c r="AJ35" s="29">
        <f>SUM($AJ$33:$AJ$34)</f>
        <v>20</v>
      </c>
      <c r="AK35" s="29">
        <f>SUM($AK$33:$AK$34)</f>
        <v>39</v>
      </c>
      <c r="AL35" s="63"/>
      <c r="AM35" s="30">
        <f>SUM($AM$33:$AM$34)</f>
        <v>358</v>
      </c>
      <c r="AN35" s="29">
        <f>SUM($AN$33:$AN$34)</f>
        <v>1</v>
      </c>
      <c r="AO35" s="31">
        <f>SUM($AO$33:$AO$34)</f>
        <v>15</v>
      </c>
      <c r="AP35" s="29">
        <f>SUM($Y$35:$AO$35,-$AM$35)</f>
        <v>374</v>
      </c>
      <c r="AQ35" s="32" t="s">
        <v>118</v>
      </c>
    </row>
    <row r="36" spans="2:43" ht="13.5">
      <c r="B36" s="33">
        <v>14</v>
      </c>
      <c r="C36" s="34" t="s">
        <v>120</v>
      </c>
      <c r="D36" s="37">
        <v>0</v>
      </c>
      <c r="E36" s="61"/>
      <c r="F36" s="37">
        <v>0</v>
      </c>
      <c r="G36" s="58"/>
      <c r="H36" s="37">
        <v>0</v>
      </c>
      <c r="I36" s="61"/>
      <c r="J36" s="37">
        <v>1</v>
      </c>
      <c r="K36" s="61"/>
      <c r="L36" s="58"/>
      <c r="M36" s="37">
        <v>0</v>
      </c>
      <c r="N36" s="58"/>
      <c r="O36" s="37">
        <v>0</v>
      </c>
      <c r="P36" s="37">
        <v>1</v>
      </c>
      <c r="Q36" s="61"/>
      <c r="R36" s="45">
        <f>SUM($D$36:$Q$36)</f>
        <v>2</v>
      </c>
      <c r="S36" s="37">
        <v>0</v>
      </c>
      <c r="T36" s="37">
        <v>2</v>
      </c>
      <c r="U36" s="35" t="s">
        <v>121</v>
      </c>
      <c r="V36" s="38">
        <v>1</v>
      </c>
      <c r="X36" s="33">
        <v>14</v>
      </c>
      <c r="Y36" s="38">
        <v>0</v>
      </c>
      <c r="Z36" s="63"/>
      <c r="AA36" s="38">
        <v>0</v>
      </c>
      <c r="AB36" s="59"/>
      <c r="AC36" s="38">
        <v>0</v>
      </c>
      <c r="AD36" s="63"/>
      <c r="AE36" s="38">
        <v>0</v>
      </c>
      <c r="AF36" s="63"/>
      <c r="AG36" s="59"/>
      <c r="AH36" s="38">
        <v>0</v>
      </c>
      <c r="AI36" s="59">
        <v>-1</v>
      </c>
      <c r="AJ36" s="38">
        <v>0</v>
      </c>
      <c r="AK36" s="38">
        <v>0</v>
      </c>
      <c r="AL36" s="63"/>
      <c r="AM36" s="46">
        <f>SUM($Y$36:$AL$36)</f>
        <v>-1</v>
      </c>
      <c r="AN36" s="38">
        <v>0</v>
      </c>
      <c r="AO36" s="47">
        <v>1</v>
      </c>
      <c r="AP36" s="38"/>
      <c r="AQ36" s="48" t="s">
        <v>122</v>
      </c>
    </row>
    <row r="37" spans="2:43" ht="13.5">
      <c r="B37" s="25"/>
      <c r="C37" s="26" t="s">
        <v>125</v>
      </c>
      <c r="D37" s="27"/>
      <c r="E37" s="60"/>
      <c r="F37" s="27">
        <v>23</v>
      </c>
      <c r="G37" s="57"/>
      <c r="H37" s="27"/>
      <c r="I37" s="60"/>
      <c r="J37" s="60"/>
      <c r="K37" s="60"/>
      <c r="L37" s="57"/>
      <c r="M37" s="27"/>
      <c r="N37" s="57"/>
      <c r="O37" s="27">
        <v>19</v>
      </c>
      <c r="P37" s="27"/>
      <c r="Q37" s="60"/>
      <c r="R37" s="28"/>
      <c r="S37" s="25"/>
      <c r="T37" s="25"/>
      <c r="U37" s="25"/>
      <c r="V37" s="25"/>
      <c r="X37" s="25"/>
      <c r="Y37" s="29">
        <f>SUM($Y$35:$Y$36)</f>
        <v>37</v>
      </c>
      <c r="Z37" s="63"/>
      <c r="AA37" s="29">
        <f>SUM($AA$35:$AA$36)</f>
        <v>32</v>
      </c>
      <c r="AB37" s="50">
        <f>SUM($AB$35:$AB$36)</f>
        <v>47</v>
      </c>
      <c r="AC37" s="29">
        <f>SUM($AC$35:$AC$36)</f>
        <v>40</v>
      </c>
      <c r="AD37" s="63"/>
      <c r="AE37" s="29">
        <f>SUM($AE$35:$AE$36)</f>
        <v>17</v>
      </c>
      <c r="AF37" s="63"/>
      <c r="AG37" s="50">
        <f>SUM($AG$35:$AG$36)</f>
        <v>47</v>
      </c>
      <c r="AH37" s="29">
        <f>SUM($AH$35:$AH$36)</f>
        <v>31</v>
      </c>
      <c r="AI37" s="50">
        <f>SUM($AI$35:$AI$36)</f>
        <v>47</v>
      </c>
      <c r="AJ37" s="29">
        <f>SUM($AJ$35:$AJ$36)</f>
        <v>20</v>
      </c>
      <c r="AK37" s="29">
        <f>SUM($AK$35:$AK$36)</f>
        <v>39</v>
      </c>
      <c r="AL37" s="63"/>
      <c r="AM37" s="30">
        <f>SUM($AM$35:$AM$36)</f>
        <v>357</v>
      </c>
      <c r="AN37" s="29">
        <f>SUM($AN$35:$AN$36)</f>
        <v>1</v>
      </c>
      <c r="AO37" s="31">
        <f>SUM($AO$35:$AO$36)</f>
        <v>16</v>
      </c>
      <c r="AP37" s="29">
        <f>SUM($Y$37:$AO$37,-$AM$37)</f>
        <v>374</v>
      </c>
      <c r="AQ37" s="32" t="s">
        <v>124</v>
      </c>
    </row>
    <row r="38" spans="2:43" ht="13.5">
      <c r="B38" s="33">
        <v>15</v>
      </c>
      <c r="C38" s="34" t="s">
        <v>126</v>
      </c>
      <c r="D38" s="37">
        <v>5</v>
      </c>
      <c r="E38" s="61"/>
      <c r="F38" s="37">
        <v>3</v>
      </c>
      <c r="G38" s="58"/>
      <c r="H38" s="37">
        <v>2</v>
      </c>
      <c r="I38" s="61"/>
      <c r="J38" s="61" t="s">
        <v>99</v>
      </c>
      <c r="K38" s="61"/>
      <c r="L38" s="58"/>
      <c r="M38" s="37">
        <v>4</v>
      </c>
      <c r="N38" s="58"/>
      <c r="O38" s="37">
        <v>1</v>
      </c>
      <c r="P38" s="37">
        <v>2</v>
      </c>
      <c r="Q38" s="61"/>
      <c r="R38" s="45">
        <f>SUM($D$38:$Q$38)</f>
        <v>17</v>
      </c>
      <c r="S38" s="37">
        <v>0</v>
      </c>
      <c r="T38" s="37">
        <v>17</v>
      </c>
      <c r="U38" s="35" t="s">
        <v>76</v>
      </c>
      <c r="V38" s="38">
        <v>17</v>
      </c>
      <c r="X38" s="33">
        <v>15</v>
      </c>
      <c r="Y38" s="38">
        <v>5</v>
      </c>
      <c r="Z38" s="63"/>
      <c r="AA38" s="38">
        <v>3</v>
      </c>
      <c r="AB38" s="59"/>
      <c r="AC38" s="38">
        <v>2</v>
      </c>
      <c r="AD38" s="63"/>
      <c r="AE38" s="38">
        <v>-17</v>
      </c>
      <c r="AF38" s="63"/>
      <c r="AG38" s="59"/>
      <c r="AH38" s="38">
        <v>4</v>
      </c>
      <c r="AI38" s="59"/>
      <c r="AJ38" s="38">
        <v>1</v>
      </c>
      <c r="AK38" s="38">
        <v>2</v>
      </c>
      <c r="AL38" s="63"/>
      <c r="AM38" s="46">
        <f>SUM($Y$38:$AL$38)</f>
        <v>0</v>
      </c>
      <c r="AN38" s="38">
        <v>0</v>
      </c>
      <c r="AO38" s="47">
        <v>0</v>
      </c>
      <c r="AP38" s="38"/>
      <c r="AQ38" s="48" t="s">
        <v>127</v>
      </c>
    </row>
    <row r="39" spans="2:43" ht="13.5">
      <c r="B39" s="25"/>
      <c r="C39" s="26" t="s">
        <v>125</v>
      </c>
      <c r="D39" s="27"/>
      <c r="E39" s="60"/>
      <c r="F39" s="27" t="s">
        <v>93</v>
      </c>
      <c r="G39" s="57"/>
      <c r="H39" s="27"/>
      <c r="I39" s="60"/>
      <c r="J39" s="60"/>
      <c r="K39" s="60"/>
      <c r="L39" s="57"/>
      <c r="M39" s="27"/>
      <c r="N39" s="57"/>
      <c r="O39" s="27" t="s">
        <v>93</v>
      </c>
      <c r="P39" s="27"/>
      <c r="Q39" s="60"/>
      <c r="R39" s="28"/>
      <c r="S39" s="25"/>
      <c r="T39" s="25"/>
      <c r="U39" s="25"/>
      <c r="V39" s="25"/>
      <c r="X39" s="25"/>
      <c r="Y39" s="29">
        <f>SUM($Y$37:$Y$38)</f>
        <v>42</v>
      </c>
      <c r="Z39" s="63"/>
      <c r="AA39" s="29">
        <f>SUM($AA$37:$AA$38)</f>
        <v>35</v>
      </c>
      <c r="AB39" s="50">
        <f>SUM($AB$37:$AB$38)</f>
        <v>47</v>
      </c>
      <c r="AC39" s="29">
        <f>SUM($AC$37:$AC$38)</f>
        <v>42</v>
      </c>
      <c r="AD39" s="63"/>
      <c r="AE39" s="29">
        <f>SUM($AE$37:$AE$38)</f>
        <v>0</v>
      </c>
      <c r="AF39" s="63"/>
      <c r="AG39" s="50">
        <f>SUM($AG$37:$AG$38)</f>
        <v>47</v>
      </c>
      <c r="AH39" s="29">
        <f>SUM($AH$37:$AH$38)</f>
        <v>35</v>
      </c>
      <c r="AI39" s="50">
        <f>SUM($AI$37:$AI$38)</f>
        <v>47</v>
      </c>
      <c r="AJ39" s="29">
        <f>SUM($AJ$37:$AJ$38)</f>
        <v>21</v>
      </c>
      <c r="AK39" s="29">
        <f>SUM($AK$37:$AK$38)</f>
        <v>41</v>
      </c>
      <c r="AL39" s="63"/>
      <c r="AM39" s="30">
        <f>SUM($AM$37:$AM$38)</f>
        <v>357</v>
      </c>
      <c r="AN39" s="29">
        <f>SUM($AN$37:$AN$38)</f>
        <v>1</v>
      </c>
      <c r="AO39" s="31">
        <f>SUM($AO$37:$AO$38)</f>
        <v>16</v>
      </c>
      <c r="AP39" s="29">
        <f>SUM($Y$39:$AO$39,-$AM$39)</f>
        <v>374</v>
      </c>
      <c r="AQ39" s="32" t="s">
        <v>128</v>
      </c>
    </row>
    <row r="40" spans="2:43" ht="13.5">
      <c r="B40" s="33">
        <v>16</v>
      </c>
      <c r="C40" s="34" t="s">
        <v>129</v>
      </c>
      <c r="D40" s="37">
        <v>0</v>
      </c>
      <c r="E40" s="61"/>
      <c r="F40" s="37">
        <v>0</v>
      </c>
      <c r="G40" s="58"/>
      <c r="H40" s="37">
        <v>1</v>
      </c>
      <c r="I40" s="61"/>
      <c r="J40" s="61"/>
      <c r="K40" s="61"/>
      <c r="L40" s="58"/>
      <c r="M40" s="37">
        <v>0</v>
      </c>
      <c r="N40" s="58"/>
      <c r="O40" s="37">
        <v>0</v>
      </c>
      <c r="P40" s="37">
        <v>0</v>
      </c>
      <c r="Q40" s="61"/>
      <c r="R40" s="45">
        <f>SUM($D$40:$Q$40)</f>
        <v>1</v>
      </c>
      <c r="S40" s="37">
        <v>0</v>
      </c>
      <c r="T40" s="37">
        <v>1</v>
      </c>
      <c r="U40" s="35" t="s">
        <v>121</v>
      </c>
      <c r="V40" s="38">
        <v>0</v>
      </c>
      <c r="X40" s="33">
        <v>16</v>
      </c>
      <c r="Y40" s="38">
        <v>0</v>
      </c>
      <c r="Z40" s="63"/>
      <c r="AA40" s="38">
        <v>0</v>
      </c>
      <c r="AB40" s="59"/>
      <c r="AC40" s="38">
        <v>0</v>
      </c>
      <c r="AD40" s="63"/>
      <c r="AE40" s="38">
        <v>0</v>
      </c>
      <c r="AF40" s="63"/>
      <c r="AG40" s="59"/>
      <c r="AH40" s="38">
        <v>0</v>
      </c>
      <c r="AI40" s="59"/>
      <c r="AJ40" s="38">
        <v>0</v>
      </c>
      <c r="AK40" s="38">
        <v>0</v>
      </c>
      <c r="AL40" s="63"/>
      <c r="AM40" s="46">
        <f>SUM($Y$40:$AL$40)</f>
        <v>0</v>
      </c>
      <c r="AN40" s="38">
        <v>0</v>
      </c>
      <c r="AO40" s="47">
        <v>0</v>
      </c>
      <c r="AP40" s="38"/>
      <c r="AQ40" s="48" t="s">
        <v>127</v>
      </c>
    </row>
    <row r="41" spans="2:43" ht="13.5">
      <c r="B41" s="25"/>
      <c r="C41" s="26" t="s">
        <v>125</v>
      </c>
      <c r="D41" s="27"/>
      <c r="E41" s="60"/>
      <c r="F41" s="27" t="s">
        <v>93</v>
      </c>
      <c r="G41" s="57"/>
      <c r="H41" s="27"/>
      <c r="I41" s="60"/>
      <c r="J41" s="60"/>
      <c r="K41" s="60"/>
      <c r="L41" s="57"/>
      <c r="M41" s="27"/>
      <c r="N41" s="57"/>
      <c r="O41" s="27">
        <v>20</v>
      </c>
      <c r="P41" s="27"/>
      <c r="Q41" s="60"/>
      <c r="R41" s="28"/>
      <c r="S41" s="25"/>
      <c r="T41" s="25"/>
      <c r="U41" s="25"/>
      <c r="V41" s="25"/>
      <c r="X41" s="25"/>
      <c r="Y41" s="29">
        <f>SUM($Y$39:$Y$40)</f>
        <v>42</v>
      </c>
      <c r="Z41" s="63"/>
      <c r="AA41" s="29">
        <f>SUM($AA$39:$AA$40)</f>
        <v>35</v>
      </c>
      <c r="AB41" s="50">
        <f>SUM($AB$39:$AB$40)</f>
        <v>47</v>
      </c>
      <c r="AC41" s="29">
        <f>SUM($AC$39:$AC$40)</f>
        <v>42</v>
      </c>
      <c r="AD41" s="63"/>
      <c r="AE41" s="29">
        <f>SUM($AE$39:$AE$40)</f>
        <v>0</v>
      </c>
      <c r="AF41" s="63"/>
      <c r="AG41" s="50">
        <f>SUM($AG$39:$AG$40)</f>
        <v>47</v>
      </c>
      <c r="AH41" s="29">
        <f>SUM($AH$39:$AH$40)</f>
        <v>35</v>
      </c>
      <c r="AI41" s="50">
        <f>SUM($AI$39:$AI$40)</f>
        <v>47</v>
      </c>
      <c r="AJ41" s="29">
        <f>SUM($AJ$39:$AJ$40)</f>
        <v>21</v>
      </c>
      <c r="AK41" s="29">
        <f>SUM($AK$39:$AK$40)</f>
        <v>41</v>
      </c>
      <c r="AL41" s="63"/>
      <c r="AM41" s="30">
        <f>SUM($AM$39:$AM$40)</f>
        <v>357</v>
      </c>
      <c r="AN41" s="29">
        <f>SUM($AN$39:$AN$40)</f>
        <v>1</v>
      </c>
      <c r="AO41" s="31">
        <f>SUM($AO$39:$AO$40)</f>
        <v>16</v>
      </c>
      <c r="AP41" s="29">
        <f>SUM($Y$41:$AO$41,-$AM$41)</f>
        <v>374</v>
      </c>
      <c r="AQ41" s="32" t="s">
        <v>128</v>
      </c>
    </row>
    <row r="42" spans="2:43" ht="13.5">
      <c r="B42" s="33">
        <v>17</v>
      </c>
      <c r="C42" s="34" t="s">
        <v>105</v>
      </c>
      <c r="D42" s="37">
        <v>1</v>
      </c>
      <c r="E42" s="61"/>
      <c r="F42" s="37">
        <v>0</v>
      </c>
      <c r="G42" s="58"/>
      <c r="H42" s="37">
        <v>0</v>
      </c>
      <c r="I42" s="61"/>
      <c r="J42" s="61"/>
      <c r="K42" s="61"/>
      <c r="L42" s="58"/>
      <c r="M42" s="37">
        <v>0</v>
      </c>
      <c r="N42" s="58"/>
      <c r="O42" s="37">
        <v>1</v>
      </c>
      <c r="P42" s="37">
        <v>1</v>
      </c>
      <c r="Q42" s="61"/>
      <c r="R42" s="45">
        <f>SUM($D$42:$Q$42)</f>
        <v>3</v>
      </c>
      <c r="S42" s="37">
        <v>0</v>
      </c>
      <c r="T42" s="37">
        <v>3</v>
      </c>
      <c r="U42" s="35" t="s">
        <v>87</v>
      </c>
      <c r="V42" s="38">
        <v>0</v>
      </c>
      <c r="X42" s="33">
        <v>17</v>
      </c>
      <c r="Y42" s="38">
        <v>0</v>
      </c>
      <c r="Z42" s="63"/>
      <c r="AA42" s="38">
        <v>0</v>
      </c>
      <c r="AB42" s="59"/>
      <c r="AC42" s="38">
        <v>0</v>
      </c>
      <c r="AD42" s="63"/>
      <c r="AE42" s="38">
        <v>0</v>
      </c>
      <c r="AF42" s="63"/>
      <c r="AG42" s="59"/>
      <c r="AH42" s="38">
        <v>0</v>
      </c>
      <c r="AI42" s="59"/>
      <c r="AJ42" s="38">
        <v>0</v>
      </c>
      <c r="AK42" s="38">
        <v>0</v>
      </c>
      <c r="AL42" s="63"/>
      <c r="AM42" s="46">
        <f>SUM($Y$42:$AL$42)</f>
        <v>0</v>
      </c>
      <c r="AN42" s="38">
        <v>0</v>
      </c>
      <c r="AO42" s="47">
        <v>0</v>
      </c>
      <c r="AP42" s="38"/>
      <c r="AQ42" s="48" t="s">
        <v>127</v>
      </c>
    </row>
    <row r="43" spans="2:43" ht="13.5">
      <c r="B43" s="25"/>
      <c r="C43" s="26" t="s">
        <v>125</v>
      </c>
      <c r="D43" s="27"/>
      <c r="E43" s="60"/>
      <c r="F43" s="27" t="s">
        <v>93</v>
      </c>
      <c r="G43" s="57"/>
      <c r="H43" s="27"/>
      <c r="I43" s="60"/>
      <c r="J43" s="60"/>
      <c r="K43" s="60"/>
      <c r="L43" s="57"/>
      <c r="M43" s="27"/>
      <c r="N43" s="57"/>
      <c r="O43" s="27" t="s">
        <v>93</v>
      </c>
      <c r="P43" s="27"/>
      <c r="Q43" s="60"/>
      <c r="R43" s="28"/>
      <c r="S43" s="25"/>
      <c r="T43" s="25"/>
      <c r="U43" s="25"/>
      <c r="V43" s="25"/>
      <c r="X43" s="25"/>
      <c r="Y43" s="29">
        <f>SUM($Y$41:$Y$42)</f>
        <v>42</v>
      </c>
      <c r="Z43" s="63"/>
      <c r="AA43" s="29">
        <f>SUM($AA$41:$AA$42)</f>
        <v>35</v>
      </c>
      <c r="AB43" s="50">
        <f>SUM($AB$41:$AB$42)</f>
        <v>47</v>
      </c>
      <c r="AC43" s="29">
        <f>SUM($AC$41:$AC$42)</f>
        <v>42</v>
      </c>
      <c r="AD43" s="63"/>
      <c r="AE43" s="29">
        <f>SUM($AE$41:$AE$42)</f>
        <v>0</v>
      </c>
      <c r="AF43" s="63"/>
      <c r="AG43" s="50">
        <f>SUM($AG$41:$AG$42)</f>
        <v>47</v>
      </c>
      <c r="AH43" s="29">
        <f>SUM($AH$41:$AH$42)</f>
        <v>35</v>
      </c>
      <c r="AI43" s="50">
        <f>SUM($AI$41:$AI$42)</f>
        <v>47</v>
      </c>
      <c r="AJ43" s="29">
        <f>SUM($AJ$41:$AJ$42)</f>
        <v>21</v>
      </c>
      <c r="AK43" s="29">
        <f>SUM($AK$41:$AK$42)</f>
        <v>41</v>
      </c>
      <c r="AL43" s="63"/>
      <c r="AM43" s="30">
        <f>SUM($AM$41:$AM$42)</f>
        <v>357</v>
      </c>
      <c r="AN43" s="29">
        <f>SUM($AN$41:$AN$42)</f>
        <v>1</v>
      </c>
      <c r="AO43" s="31">
        <f>SUM($AO$41:$AO$42)</f>
        <v>16</v>
      </c>
      <c r="AP43" s="29">
        <f>SUM($Y$43:$AO$43,-$AM$43)</f>
        <v>374</v>
      </c>
      <c r="AQ43" s="32" t="s">
        <v>128</v>
      </c>
    </row>
    <row r="44" spans="2:43" ht="13.5">
      <c r="B44" s="33">
        <v>18</v>
      </c>
      <c r="C44" s="34" t="s">
        <v>98</v>
      </c>
      <c r="D44" s="37">
        <v>3</v>
      </c>
      <c r="E44" s="61"/>
      <c r="F44" s="37">
        <v>0</v>
      </c>
      <c r="G44" s="58"/>
      <c r="H44" s="37">
        <v>1</v>
      </c>
      <c r="I44" s="61"/>
      <c r="J44" s="61"/>
      <c r="K44" s="61"/>
      <c r="L44" s="58"/>
      <c r="M44" s="37">
        <v>0</v>
      </c>
      <c r="N44" s="58"/>
      <c r="O44" s="37">
        <v>0</v>
      </c>
      <c r="P44" s="37">
        <v>1</v>
      </c>
      <c r="Q44" s="61"/>
      <c r="R44" s="45">
        <f>SUM($D$44:$Q$44)</f>
        <v>5</v>
      </c>
      <c r="S44" s="37">
        <v>1</v>
      </c>
      <c r="T44" s="37">
        <v>6</v>
      </c>
      <c r="U44" s="35" t="s">
        <v>91</v>
      </c>
      <c r="V44" s="38">
        <v>0</v>
      </c>
      <c r="X44" s="33">
        <v>18</v>
      </c>
      <c r="Y44" s="38">
        <v>0</v>
      </c>
      <c r="Z44" s="63"/>
      <c r="AA44" s="38">
        <v>0</v>
      </c>
      <c r="AB44" s="59"/>
      <c r="AC44" s="38">
        <v>0</v>
      </c>
      <c r="AD44" s="63"/>
      <c r="AE44" s="38">
        <v>0</v>
      </c>
      <c r="AF44" s="63"/>
      <c r="AG44" s="59"/>
      <c r="AH44" s="38">
        <v>0</v>
      </c>
      <c r="AI44" s="59"/>
      <c r="AJ44" s="38">
        <v>0</v>
      </c>
      <c r="AK44" s="38">
        <v>0</v>
      </c>
      <c r="AL44" s="63"/>
      <c r="AM44" s="46">
        <f>SUM($Y$44:$AL$44)</f>
        <v>0</v>
      </c>
      <c r="AN44" s="38">
        <v>0</v>
      </c>
      <c r="AO44" s="47">
        <v>0</v>
      </c>
      <c r="AP44" s="38"/>
      <c r="AQ44" s="48" t="s">
        <v>127</v>
      </c>
    </row>
    <row r="45" spans="2:43" ht="13.5">
      <c r="B45" s="25"/>
      <c r="C45" s="26" t="s">
        <v>132</v>
      </c>
      <c r="D45" s="27"/>
      <c r="E45" s="60"/>
      <c r="F45" s="27">
        <v>23</v>
      </c>
      <c r="G45" s="57"/>
      <c r="H45" s="27">
        <v>22</v>
      </c>
      <c r="I45" s="60"/>
      <c r="J45" s="60"/>
      <c r="K45" s="60"/>
      <c r="L45" s="57"/>
      <c r="M45" s="27"/>
      <c r="N45" s="57"/>
      <c r="O45" s="60"/>
      <c r="P45" s="27"/>
      <c r="Q45" s="60"/>
      <c r="R45" s="28"/>
      <c r="S45" s="25"/>
      <c r="T45" s="25"/>
      <c r="U45" s="25"/>
      <c r="V45" s="25"/>
      <c r="X45" s="25"/>
      <c r="Y45" s="29">
        <f>SUM($Y$43:$Y$44)</f>
        <v>42</v>
      </c>
      <c r="Z45" s="63"/>
      <c r="AA45" s="29">
        <f>SUM($AA$43:$AA$44)</f>
        <v>35</v>
      </c>
      <c r="AB45" s="50">
        <f>SUM($AB$43:$AB$44)</f>
        <v>47</v>
      </c>
      <c r="AC45" s="29">
        <f>SUM($AC$43:$AC$44)</f>
        <v>42</v>
      </c>
      <c r="AD45" s="63"/>
      <c r="AE45" s="62">
        <f>SUM($AE$43:$AE$44)</f>
        <v>0</v>
      </c>
      <c r="AF45" s="63"/>
      <c r="AG45" s="50">
        <f>SUM($AG$43:$AG$44)</f>
        <v>47</v>
      </c>
      <c r="AH45" s="29">
        <f>SUM($AH$43:$AH$44)</f>
        <v>35</v>
      </c>
      <c r="AI45" s="50">
        <f>SUM($AI$43:$AI$44)</f>
        <v>47</v>
      </c>
      <c r="AJ45" s="29">
        <f>SUM($AJ$43:$AJ$44)</f>
        <v>21</v>
      </c>
      <c r="AK45" s="29">
        <f>SUM($AK$43:$AK$44)</f>
        <v>41</v>
      </c>
      <c r="AL45" s="63"/>
      <c r="AM45" s="30">
        <f>SUM($AM$43:$AM$44)</f>
        <v>357</v>
      </c>
      <c r="AN45" s="29">
        <f>SUM($AN$43:$AN$44)</f>
        <v>1</v>
      </c>
      <c r="AO45" s="31">
        <f>SUM($AO$43:$AO$44)</f>
        <v>16</v>
      </c>
      <c r="AP45" s="29">
        <f>SUM($Y$45:$AO$45,-$AM$45)</f>
        <v>374</v>
      </c>
      <c r="AQ45" s="32" t="s">
        <v>131</v>
      </c>
    </row>
    <row r="46" spans="2:43" ht="13.5">
      <c r="B46" s="33">
        <v>19</v>
      </c>
      <c r="C46" s="34" t="s">
        <v>133</v>
      </c>
      <c r="D46" s="37">
        <v>5</v>
      </c>
      <c r="E46" s="61"/>
      <c r="F46" s="37">
        <v>1</v>
      </c>
      <c r="G46" s="58"/>
      <c r="H46" s="37">
        <v>7</v>
      </c>
      <c r="I46" s="61"/>
      <c r="J46" s="61"/>
      <c r="K46" s="61"/>
      <c r="L46" s="58"/>
      <c r="M46" s="37">
        <v>4</v>
      </c>
      <c r="N46" s="58"/>
      <c r="O46" s="61" t="s">
        <v>99</v>
      </c>
      <c r="P46" s="37">
        <v>3</v>
      </c>
      <c r="Q46" s="61"/>
      <c r="R46" s="45">
        <f>SUM($D$46:$Q$46)</f>
        <v>20</v>
      </c>
      <c r="S46" s="37">
        <v>0</v>
      </c>
      <c r="T46" s="37">
        <v>20</v>
      </c>
      <c r="U46" s="35" t="s">
        <v>76</v>
      </c>
      <c r="V46" s="38">
        <v>20</v>
      </c>
      <c r="X46" s="33">
        <v>19</v>
      </c>
      <c r="Y46" s="38">
        <v>5</v>
      </c>
      <c r="Z46" s="63"/>
      <c r="AA46" s="38">
        <v>1</v>
      </c>
      <c r="AB46" s="59"/>
      <c r="AC46" s="38">
        <v>7</v>
      </c>
      <c r="AD46" s="63"/>
      <c r="AE46" s="63"/>
      <c r="AF46" s="63"/>
      <c r="AG46" s="59"/>
      <c r="AH46" s="38">
        <v>4</v>
      </c>
      <c r="AI46" s="59"/>
      <c r="AJ46" s="38">
        <v>-20</v>
      </c>
      <c r="AK46" s="38">
        <v>3</v>
      </c>
      <c r="AL46" s="63"/>
      <c r="AM46" s="46">
        <f>SUM($Y$46:$AL$46)</f>
        <v>0</v>
      </c>
      <c r="AN46" s="38">
        <v>0</v>
      </c>
      <c r="AO46" s="47">
        <v>0</v>
      </c>
      <c r="AP46" s="38"/>
      <c r="AQ46" s="48" t="s">
        <v>134</v>
      </c>
    </row>
    <row r="47" spans="2:43" ht="22.5">
      <c r="B47" s="25"/>
      <c r="C47" s="26" t="s">
        <v>132</v>
      </c>
      <c r="D47" s="57"/>
      <c r="E47" s="60"/>
      <c r="F47" s="27">
        <v>25</v>
      </c>
      <c r="G47" s="57"/>
      <c r="H47" s="57"/>
      <c r="I47" s="60"/>
      <c r="J47" s="60"/>
      <c r="K47" s="60"/>
      <c r="L47" s="57"/>
      <c r="M47" s="27"/>
      <c r="N47" s="57"/>
      <c r="O47" s="60"/>
      <c r="P47" s="27"/>
      <c r="Q47" s="60"/>
      <c r="R47" s="28"/>
      <c r="S47" s="25"/>
      <c r="T47" s="25"/>
      <c r="U47" s="25"/>
      <c r="V47" s="25"/>
      <c r="X47" s="25"/>
      <c r="Y47" s="50">
        <f>SUM($Y$45:$Y$46)</f>
        <v>47</v>
      </c>
      <c r="Z47" s="63"/>
      <c r="AA47" s="29">
        <f>SUM($AA$45:$AA$46)</f>
        <v>36</v>
      </c>
      <c r="AB47" s="50">
        <f>SUM($AB$45:$AB$46)</f>
        <v>47</v>
      </c>
      <c r="AC47" s="50">
        <f>SUM($AC$45:$AC$46)</f>
        <v>49</v>
      </c>
      <c r="AD47" s="63"/>
      <c r="AE47" s="63"/>
      <c r="AF47" s="63"/>
      <c r="AG47" s="50">
        <f>SUM($AG$45:$AG$46)</f>
        <v>47</v>
      </c>
      <c r="AH47" s="29">
        <f>SUM($AH$45:$AH$46)</f>
        <v>39</v>
      </c>
      <c r="AI47" s="50">
        <f>SUM($AI$45:$AI$46)</f>
        <v>47</v>
      </c>
      <c r="AJ47" s="29">
        <f>SUM($AJ$45:$AJ$46)</f>
        <v>1</v>
      </c>
      <c r="AK47" s="29">
        <f>SUM($AK$45:$AK$46)</f>
        <v>44</v>
      </c>
      <c r="AL47" s="63"/>
      <c r="AM47" s="30">
        <f>SUM($AM$45:$AM$46)</f>
        <v>357</v>
      </c>
      <c r="AN47" s="29">
        <f>SUM($AN$45:$AN$46)</f>
        <v>1</v>
      </c>
      <c r="AO47" s="31">
        <f>SUM($AO$45:$AO$46)</f>
        <v>16</v>
      </c>
      <c r="AP47" s="29">
        <f>SUM($Y$47:$AO$47,-$AM$47)</f>
        <v>374</v>
      </c>
      <c r="AQ47" s="49" t="s">
        <v>136</v>
      </c>
    </row>
    <row r="48" spans="2:43" ht="13.5">
      <c r="B48" s="33">
        <v>20</v>
      </c>
      <c r="C48" s="34" t="s">
        <v>137</v>
      </c>
      <c r="D48" s="58" t="s">
        <v>90</v>
      </c>
      <c r="E48" s="61"/>
      <c r="F48" s="37">
        <v>1</v>
      </c>
      <c r="G48" s="58"/>
      <c r="H48" s="58" t="s">
        <v>90</v>
      </c>
      <c r="I48" s="61"/>
      <c r="J48" s="61"/>
      <c r="K48" s="61"/>
      <c r="L48" s="58"/>
      <c r="M48" s="37">
        <v>0</v>
      </c>
      <c r="N48" s="58"/>
      <c r="O48" s="61"/>
      <c r="P48" s="37">
        <v>4</v>
      </c>
      <c r="Q48" s="61"/>
      <c r="R48" s="45">
        <f>SUM($D$48:$Q$48)</f>
        <v>5</v>
      </c>
      <c r="S48" s="37">
        <v>1</v>
      </c>
      <c r="T48" s="37">
        <v>6</v>
      </c>
      <c r="U48" s="35" t="s">
        <v>87</v>
      </c>
      <c r="V48" s="38">
        <v>1</v>
      </c>
      <c r="X48" s="33">
        <v>20</v>
      </c>
      <c r="Y48" s="59"/>
      <c r="Z48" s="63"/>
      <c r="AA48" s="38">
        <v>0</v>
      </c>
      <c r="AB48" s="59"/>
      <c r="AC48" s="59"/>
      <c r="AD48" s="63"/>
      <c r="AE48" s="63"/>
      <c r="AF48" s="63"/>
      <c r="AG48" s="59"/>
      <c r="AH48" s="38">
        <v>0</v>
      </c>
      <c r="AI48" s="59"/>
      <c r="AJ48" s="38">
        <v>-1</v>
      </c>
      <c r="AK48" s="38">
        <v>1</v>
      </c>
      <c r="AL48" s="63"/>
      <c r="AM48" s="46">
        <f>SUM($Y$48:$AL$48)</f>
        <v>0</v>
      </c>
      <c r="AN48" s="38">
        <v>0</v>
      </c>
      <c r="AO48" s="47">
        <v>0</v>
      </c>
      <c r="AP48" s="38"/>
      <c r="AQ48" s="48" t="s">
        <v>134</v>
      </c>
    </row>
    <row r="49" spans="2:43" ht="13.5">
      <c r="B49" s="25"/>
      <c r="C49" s="26" t="s">
        <v>132</v>
      </c>
      <c r="D49" s="57"/>
      <c r="E49" s="60"/>
      <c r="F49" s="27">
        <v>26</v>
      </c>
      <c r="G49" s="57"/>
      <c r="H49" s="57"/>
      <c r="I49" s="60"/>
      <c r="J49" s="60"/>
      <c r="K49" s="60"/>
      <c r="L49" s="57"/>
      <c r="M49" s="27"/>
      <c r="N49" s="57"/>
      <c r="O49" s="60"/>
      <c r="P49" s="27"/>
      <c r="Q49" s="60"/>
      <c r="R49" s="28"/>
      <c r="S49" s="25"/>
      <c r="T49" s="25"/>
      <c r="U49" s="25"/>
      <c r="V49" s="25"/>
      <c r="X49" s="25"/>
      <c r="Y49" s="50">
        <f>SUM($Y$47:$Y$48)</f>
        <v>47</v>
      </c>
      <c r="Z49" s="63"/>
      <c r="AA49" s="29">
        <f>SUM($AA$47:$AA$48)</f>
        <v>36</v>
      </c>
      <c r="AB49" s="50">
        <f>SUM($AB$47:$AB$48)</f>
        <v>47</v>
      </c>
      <c r="AC49" s="50">
        <f>SUM($AC$47:$AC$48)</f>
        <v>49</v>
      </c>
      <c r="AD49" s="63"/>
      <c r="AE49" s="63"/>
      <c r="AF49" s="63"/>
      <c r="AG49" s="50">
        <f>SUM($AG$47:$AG$48)</f>
        <v>47</v>
      </c>
      <c r="AH49" s="29">
        <f>SUM($AH$47:$AH$48)</f>
        <v>39</v>
      </c>
      <c r="AI49" s="50">
        <f>SUM($AI$47:$AI$48)</f>
        <v>47</v>
      </c>
      <c r="AJ49" s="29">
        <f>SUM($AJ$47:$AJ$48)</f>
        <v>0</v>
      </c>
      <c r="AK49" s="29">
        <f>SUM($AK$47:$AK$48)</f>
        <v>45</v>
      </c>
      <c r="AL49" s="63"/>
      <c r="AM49" s="30">
        <f>SUM($AM$47:$AM$48)</f>
        <v>357</v>
      </c>
      <c r="AN49" s="29">
        <f>SUM($AN$47:$AN$48)</f>
        <v>1</v>
      </c>
      <c r="AO49" s="31">
        <f>SUM($AO$47:$AO$48)</f>
        <v>16</v>
      </c>
      <c r="AP49" s="29">
        <f>SUM($Y$49:$AO$49,-$AM$49)</f>
        <v>374</v>
      </c>
      <c r="AQ49" s="32" t="s">
        <v>138</v>
      </c>
    </row>
    <row r="50" spans="2:43" ht="13.5">
      <c r="B50" s="33">
        <v>21</v>
      </c>
      <c r="C50" s="34" t="s">
        <v>98</v>
      </c>
      <c r="D50" s="58"/>
      <c r="E50" s="61"/>
      <c r="F50" s="37">
        <v>3</v>
      </c>
      <c r="G50" s="58"/>
      <c r="H50" s="58"/>
      <c r="I50" s="61"/>
      <c r="J50" s="61"/>
      <c r="K50" s="61"/>
      <c r="L50" s="58"/>
      <c r="M50" s="37">
        <v>0</v>
      </c>
      <c r="N50" s="58"/>
      <c r="O50" s="61"/>
      <c r="P50" s="37">
        <v>0</v>
      </c>
      <c r="Q50" s="61"/>
      <c r="R50" s="45">
        <f>SUM($D$50:$Q$50)</f>
        <v>3</v>
      </c>
      <c r="S50" s="37">
        <v>1</v>
      </c>
      <c r="T50" s="37">
        <v>4</v>
      </c>
      <c r="U50" s="35" t="s">
        <v>91</v>
      </c>
      <c r="V50" s="38">
        <v>0</v>
      </c>
      <c r="X50" s="33">
        <v>21</v>
      </c>
      <c r="Y50" s="59"/>
      <c r="Z50" s="63"/>
      <c r="AA50" s="38">
        <v>0</v>
      </c>
      <c r="AB50" s="59"/>
      <c r="AC50" s="59"/>
      <c r="AD50" s="63"/>
      <c r="AE50" s="63"/>
      <c r="AF50" s="63"/>
      <c r="AG50" s="59"/>
      <c r="AH50" s="38">
        <v>0</v>
      </c>
      <c r="AI50" s="59"/>
      <c r="AJ50" s="38">
        <v>0</v>
      </c>
      <c r="AK50" s="38">
        <v>0</v>
      </c>
      <c r="AL50" s="63"/>
      <c r="AM50" s="46">
        <f>SUM($Y$50:$AL$50)</f>
        <v>0</v>
      </c>
      <c r="AN50" s="38">
        <v>0</v>
      </c>
      <c r="AO50" s="47">
        <v>0</v>
      </c>
      <c r="AP50" s="38"/>
      <c r="AQ50" s="48" t="s">
        <v>134</v>
      </c>
    </row>
    <row r="51" spans="2:43" ht="13.5">
      <c r="B51" s="25"/>
      <c r="C51" s="26" t="s">
        <v>140</v>
      </c>
      <c r="D51" s="57"/>
      <c r="E51" s="60"/>
      <c r="F51" s="27">
        <v>24</v>
      </c>
      <c r="G51" s="57"/>
      <c r="H51" s="57"/>
      <c r="I51" s="60"/>
      <c r="J51" s="60"/>
      <c r="K51" s="60"/>
      <c r="L51" s="57"/>
      <c r="M51" s="27"/>
      <c r="N51" s="57"/>
      <c r="O51" s="60"/>
      <c r="P51" s="27"/>
      <c r="Q51" s="60"/>
      <c r="R51" s="28"/>
      <c r="S51" s="25"/>
      <c r="T51" s="25"/>
      <c r="U51" s="25"/>
      <c r="V51" s="25"/>
      <c r="X51" s="25"/>
      <c r="Y51" s="50">
        <f>SUM($Y$49:$Y$50)</f>
        <v>47</v>
      </c>
      <c r="Z51" s="63"/>
      <c r="AA51" s="29">
        <f>SUM($AA$49:$AA$50)</f>
        <v>36</v>
      </c>
      <c r="AB51" s="50">
        <f>SUM($AB$49:$AB$50)</f>
        <v>47</v>
      </c>
      <c r="AC51" s="50">
        <f>SUM($AC$49:$AC$50)</f>
        <v>49</v>
      </c>
      <c r="AD51" s="63"/>
      <c r="AE51" s="63"/>
      <c r="AF51" s="63"/>
      <c r="AG51" s="50">
        <f>SUM($AG$49:$AG$50)</f>
        <v>47</v>
      </c>
      <c r="AH51" s="29">
        <f>SUM($AH$49:$AH$50)</f>
        <v>39</v>
      </c>
      <c r="AI51" s="50">
        <f>SUM($AI$49:$AI$50)</f>
        <v>47</v>
      </c>
      <c r="AJ51" s="62">
        <f>SUM($AJ$49:$AJ$50)</f>
        <v>0</v>
      </c>
      <c r="AK51" s="29">
        <f>SUM($AK$49:$AK$50)</f>
        <v>45</v>
      </c>
      <c r="AL51" s="63"/>
      <c r="AM51" s="30">
        <f>SUM($AM$49:$AM$50)</f>
        <v>357</v>
      </c>
      <c r="AN51" s="29">
        <f>SUM($AN$49:$AN$50)</f>
        <v>1</v>
      </c>
      <c r="AO51" s="31">
        <f>SUM($AO$49:$AO$50)</f>
        <v>16</v>
      </c>
      <c r="AP51" s="29">
        <f>SUM($Y$51:$AO$51,-$AM$51)</f>
        <v>374</v>
      </c>
      <c r="AQ51" s="32" t="s">
        <v>139</v>
      </c>
    </row>
    <row r="52" spans="2:43" ht="13.5">
      <c r="B52" s="33">
        <v>22</v>
      </c>
      <c r="C52" s="34" t="s">
        <v>141</v>
      </c>
      <c r="D52" s="58"/>
      <c r="E52" s="61"/>
      <c r="F52" s="37">
        <v>2</v>
      </c>
      <c r="G52" s="58"/>
      <c r="H52" s="58"/>
      <c r="I52" s="61"/>
      <c r="J52" s="61"/>
      <c r="K52" s="61"/>
      <c r="L52" s="58"/>
      <c r="M52" s="37">
        <v>0</v>
      </c>
      <c r="N52" s="58"/>
      <c r="O52" s="61"/>
      <c r="P52" s="37">
        <v>4</v>
      </c>
      <c r="Q52" s="61"/>
      <c r="R52" s="45">
        <f>SUM($D$52:$Q$52)</f>
        <v>6</v>
      </c>
      <c r="S52" s="37">
        <v>1</v>
      </c>
      <c r="T52" s="37">
        <v>7</v>
      </c>
      <c r="U52" s="35" t="s">
        <v>142</v>
      </c>
      <c r="V52" s="38">
        <v>2</v>
      </c>
      <c r="X52" s="33">
        <v>22</v>
      </c>
      <c r="Y52" s="59"/>
      <c r="Z52" s="63"/>
      <c r="AA52" s="38">
        <v>0</v>
      </c>
      <c r="AB52" s="59"/>
      <c r="AC52" s="59">
        <v>-2</v>
      </c>
      <c r="AD52" s="63"/>
      <c r="AE52" s="63"/>
      <c r="AF52" s="63"/>
      <c r="AG52" s="59"/>
      <c r="AH52" s="38">
        <v>0</v>
      </c>
      <c r="AI52" s="59"/>
      <c r="AJ52" s="63"/>
      <c r="AK52" s="38">
        <v>1</v>
      </c>
      <c r="AL52" s="63"/>
      <c r="AM52" s="46">
        <f>SUM($Y$52:$AL$52)</f>
        <v>-1</v>
      </c>
      <c r="AN52" s="38">
        <v>0</v>
      </c>
      <c r="AO52" s="47">
        <v>1</v>
      </c>
      <c r="AP52" s="38"/>
      <c r="AQ52" s="48" t="s">
        <v>143</v>
      </c>
    </row>
    <row r="53" spans="2:43" ht="13.5">
      <c r="B53" s="25"/>
      <c r="C53" s="26" t="s">
        <v>146</v>
      </c>
      <c r="D53" s="57"/>
      <c r="E53" s="60"/>
      <c r="F53" s="60"/>
      <c r="G53" s="57"/>
      <c r="H53" s="57"/>
      <c r="I53" s="60"/>
      <c r="J53" s="60"/>
      <c r="K53" s="60"/>
      <c r="L53" s="57"/>
      <c r="M53" s="27"/>
      <c r="N53" s="57"/>
      <c r="O53" s="60"/>
      <c r="P53" s="27"/>
      <c r="Q53" s="60"/>
      <c r="R53" s="28"/>
      <c r="S53" s="25"/>
      <c r="T53" s="25"/>
      <c r="U53" s="25"/>
      <c r="V53" s="25"/>
      <c r="X53" s="25"/>
      <c r="Y53" s="50">
        <f>SUM($Y$51:$Y$52)</f>
        <v>47</v>
      </c>
      <c r="Z53" s="63"/>
      <c r="AA53" s="29">
        <f>SUM($AA$51:$AA$52)</f>
        <v>36</v>
      </c>
      <c r="AB53" s="50">
        <f>SUM($AB$51:$AB$52)</f>
        <v>47</v>
      </c>
      <c r="AC53" s="50">
        <f>SUM($AC$51:$AC$52)</f>
        <v>47</v>
      </c>
      <c r="AD53" s="63"/>
      <c r="AE53" s="63"/>
      <c r="AF53" s="63"/>
      <c r="AG53" s="50">
        <f>SUM($AG$51:$AG$52)</f>
        <v>47</v>
      </c>
      <c r="AH53" s="29">
        <f>SUM($AH$51:$AH$52)</f>
        <v>39</v>
      </c>
      <c r="AI53" s="50">
        <f>SUM($AI$51:$AI$52)</f>
        <v>47</v>
      </c>
      <c r="AJ53" s="63"/>
      <c r="AK53" s="29">
        <f>SUM($AK$51:$AK$52)</f>
        <v>46</v>
      </c>
      <c r="AL53" s="63"/>
      <c r="AM53" s="30">
        <f>SUM($AM$51:$AM$52)</f>
        <v>356</v>
      </c>
      <c r="AN53" s="29">
        <f>SUM($AN$51:$AN$52)</f>
        <v>1</v>
      </c>
      <c r="AO53" s="31">
        <f>SUM($AO$51:$AO$52)</f>
        <v>17</v>
      </c>
      <c r="AP53" s="29">
        <f>SUM($Y$53:$AO$53,-$AM$53)</f>
        <v>374</v>
      </c>
      <c r="AQ53" s="32" t="s">
        <v>145</v>
      </c>
    </row>
    <row r="54" spans="2:43" ht="13.5">
      <c r="B54" s="33">
        <v>23</v>
      </c>
      <c r="C54" s="34" t="s">
        <v>147</v>
      </c>
      <c r="D54" s="58"/>
      <c r="E54" s="61"/>
      <c r="F54" s="61" t="s">
        <v>99</v>
      </c>
      <c r="G54" s="58"/>
      <c r="H54" s="58"/>
      <c r="I54" s="61"/>
      <c r="J54" s="61"/>
      <c r="K54" s="61"/>
      <c r="L54" s="58"/>
      <c r="M54" s="37">
        <v>15</v>
      </c>
      <c r="N54" s="58"/>
      <c r="O54" s="61"/>
      <c r="P54" s="37">
        <v>16</v>
      </c>
      <c r="Q54" s="61"/>
      <c r="R54" s="45">
        <f>SUM($D$54:$Q$54)</f>
        <v>31</v>
      </c>
      <c r="S54" s="37">
        <v>4</v>
      </c>
      <c r="T54" s="37">
        <v>35</v>
      </c>
      <c r="U54" s="35" t="s">
        <v>76</v>
      </c>
      <c r="V54" s="38">
        <v>35</v>
      </c>
      <c r="X54" s="33">
        <v>23</v>
      </c>
      <c r="Y54" s="59"/>
      <c r="Z54" s="63"/>
      <c r="AA54" s="38">
        <v>-35</v>
      </c>
      <c r="AB54" s="59"/>
      <c r="AC54" s="59"/>
      <c r="AD54" s="63"/>
      <c r="AE54" s="63"/>
      <c r="AF54" s="63"/>
      <c r="AG54" s="59"/>
      <c r="AH54" s="38">
        <v>15</v>
      </c>
      <c r="AI54" s="59"/>
      <c r="AJ54" s="63"/>
      <c r="AK54" s="38">
        <v>16</v>
      </c>
      <c r="AL54" s="63"/>
      <c r="AM54" s="46">
        <f>SUM($Y$54:$AL$54)</f>
        <v>-4</v>
      </c>
      <c r="AN54" s="38">
        <v>4</v>
      </c>
      <c r="AO54" s="47">
        <v>0</v>
      </c>
      <c r="AP54" s="38"/>
      <c r="AQ54" s="48" t="s">
        <v>149</v>
      </c>
    </row>
    <row r="55" spans="2:43" ht="22.5">
      <c r="B55" s="25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  <c r="S55" s="25"/>
      <c r="T55" s="25"/>
      <c r="U55" s="25"/>
      <c r="V55" s="25"/>
      <c r="X55" s="25"/>
      <c r="Y55" s="50">
        <f>SUM($Y$53:$Y$54)</f>
        <v>47</v>
      </c>
      <c r="Z55" s="63"/>
      <c r="AA55" s="29">
        <f>SUM($AA$53:$AA$54)</f>
        <v>1</v>
      </c>
      <c r="AB55" s="50">
        <f>SUM($AB$53:$AB$54)</f>
        <v>47</v>
      </c>
      <c r="AC55" s="50">
        <f>SUM($AC$53:$AC$54)</f>
        <v>47</v>
      </c>
      <c r="AD55" s="63"/>
      <c r="AE55" s="63"/>
      <c r="AF55" s="63"/>
      <c r="AG55" s="50">
        <f>SUM($AG$53:$AG$54)</f>
        <v>47</v>
      </c>
      <c r="AH55" s="50">
        <f>SUM($AH$53:$AH$54)</f>
        <v>54</v>
      </c>
      <c r="AI55" s="50">
        <f>SUM($AI$53:$AI$54)</f>
        <v>47</v>
      </c>
      <c r="AJ55" s="63"/>
      <c r="AK55" s="50">
        <f>SUM($AK$53:$AK$54)</f>
        <v>62</v>
      </c>
      <c r="AL55" s="63"/>
      <c r="AM55" s="30">
        <f>SUM($AM$53:$AM$54)</f>
        <v>352</v>
      </c>
      <c r="AN55" s="29">
        <f>SUM($AN$53:$AN$54)</f>
        <v>5</v>
      </c>
      <c r="AO55" s="31">
        <f>SUM($AO$53:$AO$54)</f>
        <v>17</v>
      </c>
      <c r="AP55" s="29">
        <f>SUM($Y$55:$AO$55,-$AM$55)</f>
        <v>374</v>
      </c>
      <c r="AQ55" s="49" t="s">
        <v>150</v>
      </c>
    </row>
  </sheetData>
  <sheetProtection sheet="1" objects="1" scenarios="1"/>
  <printOptions/>
  <pageMargins left="0.25" right="0.25" top="1" bottom="1" header="0.5" footer="0.5"/>
  <pageSetup fitToHeight="0" fitToWidth="0" horizontalDpi="600" verticalDpi="600" orientation="landscape" pageOrder="overThenDown" paperSize="9" scale="76" r:id="rId2"/>
  <headerFooter>
    <oddHeader>&amp;L&amp;08 ACT Electoral Commissioner&amp;C&amp;08 Aboriginal and Torres Strait Islander Election Body election 2014&amp;R&amp;08 &amp;D &amp;T</oddHeader>
    <oddFooter>&amp;C&amp;08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9"/>
  <sheetViews>
    <sheetView windowProtection="1"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8" max="18" width="0" style="0" hidden="1" customWidth="1"/>
    <col min="39" max="39" width="0" style="0" hidden="1" customWidth="1"/>
  </cols>
  <sheetData>
    <row r="1" ht="4.5" customHeight="1">
      <c r="A1" t="s">
        <v>0</v>
      </c>
    </row>
    <row r="2" spans="2:24" ht="19.5" customHeight="1">
      <c r="B2" s="15" t="s">
        <v>60</v>
      </c>
      <c r="X2" s="16" t="s">
        <v>20</v>
      </c>
    </row>
    <row r="3" ht="12.75" customHeight="1"/>
    <row r="4" ht="9.75" customHeight="1"/>
    <row r="5" ht="12.75" customHeight="1"/>
    <row r="6" spans="2:24" ht="19.5" customHeight="1" thickBot="1">
      <c r="B6" s="17" t="s">
        <v>61</v>
      </c>
      <c r="X6" s="17" t="s">
        <v>62</v>
      </c>
    </row>
    <row r="7" spans="2:43" ht="15" customHeight="1" thickTop="1">
      <c r="B7" s="18"/>
      <c r="C7" s="18"/>
      <c r="D7" s="19" t="s">
        <v>63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  <c r="S7" s="18"/>
      <c r="T7" s="18"/>
      <c r="U7" s="18"/>
      <c r="V7" s="18"/>
      <c r="X7" s="18"/>
      <c r="Y7" s="19" t="s">
        <v>63</v>
      </c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20"/>
      <c r="AN7" s="18"/>
      <c r="AO7" s="18"/>
      <c r="AP7" s="18"/>
      <c r="AQ7" s="18"/>
    </row>
    <row r="8" spans="2:43" ht="93" thickBot="1">
      <c r="B8" s="21" t="s">
        <v>64</v>
      </c>
      <c r="C8" s="22" t="s">
        <v>65</v>
      </c>
      <c r="D8" s="23" t="s">
        <v>37</v>
      </c>
      <c r="E8" s="23" t="s">
        <v>38</v>
      </c>
      <c r="F8" s="23" t="s">
        <v>39</v>
      </c>
      <c r="G8" s="23" t="s">
        <v>40</v>
      </c>
      <c r="H8" s="23" t="s">
        <v>41</v>
      </c>
      <c r="I8" s="23" t="s">
        <v>42</v>
      </c>
      <c r="J8" s="23" t="s">
        <v>43</v>
      </c>
      <c r="K8" s="23" t="s">
        <v>44</v>
      </c>
      <c r="L8" s="23" t="s">
        <v>45</v>
      </c>
      <c r="M8" s="23" t="s">
        <v>46</v>
      </c>
      <c r="N8" s="23" t="s">
        <v>47</v>
      </c>
      <c r="O8" s="23" t="s">
        <v>48</v>
      </c>
      <c r="P8" s="23" t="s">
        <v>49</v>
      </c>
      <c r="Q8" s="23" t="s">
        <v>50</v>
      </c>
      <c r="R8" s="24" t="s">
        <v>66</v>
      </c>
      <c r="S8" s="21" t="s">
        <v>67</v>
      </c>
      <c r="T8" s="21" t="s">
        <v>68</v>
      </c>
      <c r="U8" s="21" t="s">
        <v>69</v>
      </c>
      <c r="V8" s="21" t="s">
        <v>70</v>
      </c>
      <c r="X8" s="21" t="s">
        <v>64</v>
      </c>
      <c r="Y8" s="23" t="s">
        <v>37</v>
      </c>
      <c r="Z8" s="23" t="s">
        <v>38</v>
      </c>
      <c r="AA8" s="23" t="s">
        <v>39</v>
      </c>
      <c r="AB8" s="23" t="s">
        <v>40</v>
      </c>
      <c r="AC8" s="23" t="s">
        <v>41</v>
      </c>
      <c r="AD8" s="23" t="s">
        <v>42</v>
      </c>
      <c r="AE8" s="23" t="s">
        <v>43</v>
      </c>
      <c r="AF8" s="23" t="s">
        <v>44</v>
      </c>
      <c r="AG8" s="23" t="s">
        <v>45</v>
      </c>
      <c r="AH8" s="23" t="s">
        <v>46</v>
      </c>
      <c r="AI8" s="23" t="s">
        <v>47</v>
      </c>
      <c r="AJ8" s="23" t="s">
        <v>48</v>
      </c>
      <c r="AK8" s="23" t="s">
        <v>49</v>
      </c>
      <c r="AL8" s="23" t="s">
        <v>50</v>
      </c>
      <c r="AM8" s="24" t="s">
        <v>66</v>
      </c>
      <c r="AN8" s="21" t="s">
        <v>71</v>
      </c>
      <c r="AO8" s="21" t="s">
        <v>72</v>
      </c>
      <c r="AP8" s="21" t="s">
        <v>73</v>
      </c>
      <c r="AQ8" s="22" t="s">
        <v>74</v>
      </c>
    </row>
    <row r="9" spans="2:43" ht="14.25" thickTop="1"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8"/>
      <c r="S9" s="27"/>
      <c r="T9" s="27"/>
      <c r="U9" s="27"/>
      <c r="V9" s="27"/>
      <c r="X9" s="25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0"/>
      <c r="AN9" s="29"/>
      <c r="AO9" s="31"/>
      <c r="AP9" s="29"/>
      <c r="AQ9" s="32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6"/>
  <sheetViews>
    <sheetView windowProtection="1" zoomScalePageLayoutView="0" workbookViewId="0" topLeftCell="A18">
      <selection activeCell="D45" sqref="D45"/>
    </sheetView>
  </sheetViews>
  <sheetFormatPr defaultColWidth="7.7109375" defaultRowHeight="12.75"/>
  <cols>
    <col min="1" max="16384" width="7.7109375" style="1" customWidth="1"/>
  </cols>
  <sheetData>
    <row r="1" ht="12.75">
      <c r="A1" s="1" t="b">
        <v>1</v>
      </c>
    </row>
    <row r="2" ht="12.75">
      <c r="A2" s="1" t="b">
        <v>0</v>
      </c>
    </row>
    <row r="3" ht="12.75">
      <c r="A3" s="1">
        <v>150</v>
      </c>
    </row>
    <row r="4" ht="12.75">
      <c r="A4" s="1">
        <v>90</v>
      </c>
    </row>
    <row r="8" ht="12.75">
      <c r="C8" s="1" t="b">
        <v>1</v>
      </c>
    </row>
    <row r="9" ht="12.75">
      <c r="C9" s="1" t="b">
        <v>1</v>
      </c>
    </row>
    <row r="11" ht="12.75">
      <c r="C11" s="1" t="b">
        <v>1</v>
      </c>
    </row>
    <row r="21" ht="12.75">
      <c r="B21" s="1">
        <v>9</v>
      </c>
    </row>
    <row r="22" ht="12.75">
      <c r="B22" s="1">
        <v>9</v>
      </c>
    </row>
    <row r="23" ht="12.75">
      <c r="B23" s="1">
        <v>9</v>
      </c>
    </row>
    <row r="24" ht="12.75">
      <c r="B24" s="1">
        <v>9</v>
      </c>
    </row>
    <row r="30" ht="12.75">
      <c r="B30" s="1">
        <v>9</v>
      </c>
    </row>
    <row r="31" ht="12.75">
      <c r="B31" s="1">
        <v>9</v>
      </c>
    </row>
    <row r="32" ht="12.75">
      <c r="B32" s="1">
        <v>9</v>
      </c>
    </row>
    <row r="33" ht="12.75">
      <c r="B33" s="1">
        <v>9</v>
      </c>
    </row>
    <row r="256" ht="12.75">
      <c r="C256" s="1" t="b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>
        <v>101</v>
      </c>
      <c r="B1">
        <v>1</v>
      </c>
      <c r="C1">
        <v>1</v>
      </c>
      <c r="D1" t="b">
        <v>0</v>
      </c>
    </row>
    <row r="2" spans="1:4" ht="12.75">
      <c r="A2">
        <v>110</v>
      </c>
      <c r="B2">
        <v>1</v>
      </c>
      <c r="C2">
        <v>1</v>
      </c>
      <c r="D2" t="b">
        <v>0</v>
      </c>
    </row>
    <row r="3" spans="1:4" ht="12.75">
      <c r="A3">
        <v>131</v>
      </c>
      <c r="B3">
        <v>10</v>
      </c>
      <c r="C3">
        <v>23</v>
      </c>
      <c r="D3">
        <v>26</v>
      </c>
    </row>
    <row r="4" ht="12.75">
      <c r="A4">
        <v>1</v>
      </c>
    </row>
    <row r="5" spans="1:2" ht="12.75">
      <c r="A5">
        <v>121</v>
      </c>
      <c r="B5">
        <v>1</v>
      </c>
    </row>
    <row r="6" spans="2:7" ht="12.75">
      <c r="B6" t="b">
        <v>1</v>
      </c>
      <c r="C6" t="b">
        <v>1</v>
      </c>
      <c r="D6" t="b">
        <v>0</v>
      </c>
      <c r="E6" t="b">
        <v>1</v>
      </c>
      <c r="F6" t="s">
        <v>21</v>
      </c>
      <c r="G6" t="b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8" ht="12.75">
      <c r="A1" t="s">
        <v>20</v>
      </c>
      <c r="B1">
        <v>7</v>
      </c>
      <c r="C1">
        <v>2000</v>
      </c>
      <c r="D1" t="s">
        <v>22</v>
      </c>
      <c r="E1" t="s">
        <v>23</v>
      </c>
      <c r="H1" t="b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16" ht="12.75">
      <c r="A1" t="b">
        <v>1</v>
      </c>
      <c r="B1" t="b">
        <v>1</v>
      </c>
      <c r="C1" t="b">
        <v>1</v>
      </c>
      <c r="D1" t="b">
        <v>0</v>
      </c>
      <c r="E1">
        <v>6</v>
      </c>
      <c r="F1" t="b">
        <v>0</v>
      </c>
      <c r="G1">
        <v>6</v>
      </c>
      <c r="H1">
        <v>1</v>
      </c>
      <c r="I1" t="b">
        <v>0</v>
      </c>
      <c r="J1">
        <v>6</v>
      </c>
      <c r="K1" t="b">
        <v>0</v>
      </c>
      <c r="L1" t="b">
        <v>0</v>
      </c>
      <c r="M1" t="b">
        <v>0</v>
      </c>
      <c r="N1" t="b">
        <v>0</v>
      </c>
      <c r="O1">
        <v>0</v>
      </c>
      <c r="P1" t="b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windowProtection="1" zoomScalePageLayoutView="0" workbookViewId="0" topLeftCell="A1">
      <selection activeCell="A1" sqref="A1"/>
    </sheetView>
  </sheetViews>
  <sheetFormatPr defaultColWidth="9.140625" defaultRowHeight="12.75"/>
  <sheetData>
    <row r="1" spans="1:4" ht="18">
      <c r="A1">
        <v>12</v>
      </c>
      <c r="B1" s="2" t="s">
        <v>1</v>
      </c>
      <c r="C1" s="2"/>
      <c r="D1" s="2"/>
    </row>
    <row r="2" spans="1:12" ht="12.7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</row>
    <row r="3" spans="1:12" ht="12.75">
      <c r="A3" t="s">
        <v>14</v>
      </c>
      <c r="B3" t="s">
        <v>3</v>
      </c>
      <c r="C3" t="s">
        <v>4</v>
      </c>
      <c r="D3" t="s">
        <v>15</v>
      </c>
      <c r="E3" t="s">
        <v>16</v>
      </c>
      <c r="F3" t="s">
        <v>17</v>
      </c>
      <c r="G3" t="s">
        <v>18</v>
      </c>
      <c r="H3" t="s">
        <v>9</v>
      </c>
      <c r="I3" t="s">
        <v>10</v>
      </c>
      <c r="J3" t="s">
        <v>11</v>
      </c>
      <c r="K3" t="s">
        <v>12</v>
      </c>
      <c r="L3" t="s">
        <v>19</v>
      </c>
    </row>
    <row r="4" spans="1:12" ht="12.75">
      <c r="A4">
        <v>10</v>
      </c>
      <c r="B4">
        <v>11</v>
      </c>
      <c r="C4">
        <v>11</v>
      </c>
      <c r="D4">
        <v>10</v>
      </c>
      <c r="E4">
        <v>10</v>
      </c>
      <c r="F4">
        <v>10</v>
      </c>
      <c r="G4">
        <v>10</v>
      </c>
      <c r="H4">
        <v>11</v>
      </c>
      <c r="I4">
        <v>11</v>
      </c>
      <c r="J4">
        <v>11</v>
      </c>
      <c r="K4">
        <v>11</v>
      </c>
      <c r="L4">
        <v>12</v>
      </c>
    </row>
    <row r="5" spans="1:12" ht="12.75">
      <c r="A5" t="b">
        <v>0</v>
      </c>
      <c r="B5" t="b">
        <v>0</v>
      </c>
      <c r="C5" t="b">
        <v>0</v>
      </c>
      <c r="D5" t="b">
        <v>0</v>
      </c>
      <c r="E5" t="b">
        <v>0</v>
      </c>
      <c r="F5" t="b">
        <v>0</v>
      </c>
      <c r="G5" t="b">
        <v>0</v>
      </c>
      <c r="H5" t="b">
        <v>0</v>
      </c>
      <c r="I5" t="b">
        <v>0</v>
      </c>
      <c r="J5" t="b">
        <v>0</v>
      </c>
      <c r="K5" t="b">
        <v>0</v>
      </c>
      <c r="L5" t="b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Green</dc:creator>
  <cp:keywords/>
  <dc:description/>
  <cp:lastModifiedBy>Phillip Green</cp:lastModifiedBy>
  <cp:lastPrinted>2014-07-22T02:35:43Z</cp:lastPrinted>
  <dcterms:created xsi:type="dcterms:W3CDTF">2014-07-16T03:39:22Z</dcterms:created>
  <dcterms:modified xsi:type="dcterms:W3CDTF">2014-07-22T02:40:39Z</dcterms:modified>
  <cp:category/>
  <cp:version/>
  <cp:contentType/>
  <cp:contentStatus/>
</cp:coreProperties>
</file>