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7860" activeTab="0"/>
  </bookViews>
  <sheets>
    <sheet name="Explanation &amp; disclaimer" sheetId="1" r:id="rId1"/>
    <sheet name="totals" sheetId="2" r:id="rId2"/>
    <sheet name="Brindabella" sheetId="3" r:id="rId3"/>
    <sheet name="Ginninderra" sheetId="4" r:id="rId4"/>
    <sheet name="Molonglo" sheetId="5" r:id="rId5"/>
  </sheets>
  <definedNames>
    <definedName name="_xlnm.Print_Titles" localSheetId="4">'Molonglo'!$1:$7</definedName>
    <definedName name="_xlnm.Print_Titles" localSheetId="1">'totals'!$1:$7</definedName>
  </definedNames>
  <calcPr fullCalcOnLoad="1"/>
</workbook>
</file>

<file path=xl/sharedStrings.xml><?xml version="1.0" encoding="utf-8"?>
<sst xmlns="http://schemas.openxmlformats.org/spreadsheetml/2006/main" count="290" uniqueCount="158">
  <si>
    <t>Projected</t>
  </si>
  <si>
    <t>Acton</t>
  </si>
  <si>
    <t>Ainslie</t>
  </si>
  <si>
    <t>Amaroo</t>
  </si>
  <si>
    <t>Aranda</t>
  </si>
  <si>
    <t>Banks</t>
  </si>
  <si>
    <t>Barton</t>
  </si>
  <si>
    <t>Belconnen Town Centre</t>
  </si>
  <si>
    <t>Bonython</t>
  </si>
  <si>
    <t>Braddon</t>
  </si>
  <si>
    <t>Bruce</t>
  </si>
  <si>
    <t>Calwell</t>
  </si>
  <si>
    <t>Campbell</t>
  </si>
  <si>
    <t>Chapman</t>
  </si>
  <si>
    <t>Charnwood</t>
  </si>
  <si>
    <t>Chifley</t>
  </si>
  <si>
    <t>Chisholm</t>
  </si>
  <si>
    <t>City</t>
  </si>
  <si>
    <t>Conder</t>
  </si>
  <si>
    <t>Cook</t>
  </si>
  <si>
    <t>Curtin</t>
  </si>
  <si>
    <t>Deakin</t>
  </si>
  <si>
    <t>Dickson</t>
  </si>
  <si>
    <t>Downer</t>
  </si>
  <si>
    <t>Duffy</t>
  </si>
  <si>
    <t>Dunlop</t>
  </si>
  <si>
    <t>Duntroon</t>
  </si>
  <si>
    <t>Evatt</t>
  </si>
  <si>
    <t>Fadden</t>
  </si>
  <si>
    <t>Farrer</t>
  </si>
  <si>
    <t>Fisher</t>
  </si>
  <si>
    <t>Florey</t>
  </si>
  <si>
    <t>Flynn</t>
  </si>
  <si>
    <t>Forrest</t>
  </si>
  <si>
    <t>Fraser</t>
  </si>
  <si>
    <t>Fyshwick</t>
  </si>
  <si>
    <t>Garran</t>
  </si>
  <si>
    <t>Gilmore</t>
  </si>
  <si>
    <t>Giralang</t>
  </si>
  <si>
    <t>Gordon</t>
  </si>
  <si>
    <t>Gowrie</t>
  </si>
  <si>
    <t>Greenway</t>
  </si>
  <si>
    <t>Griffith</t>
  </si>
  <si>
    <t>Hackett</t>
  </si>
  <si>
    <t>Hall</t>
  </si>
  <si>
    <t>Harman</t>
  </si>
  <si>
    <t>Hawker</t>
  </si>
  <si>
    <t>Higgins</t>
  </si>
  <si>
    <t>Holder</t>
  </si>
  <si>
    <t>Holt</t>
  </si>
  <si>
    <t>Hughes</t>
  </si>
  <si>
    <t>Hume</t>
  </si>
  <si>
    <t>Isaacs</t>
  </si>
  <si>
    <t>Isabella Plains</t>
  </si>
  <si>
    <t>Jerrabomberra</t>
  </si>
  <si>
    <t>Kaleen</t>
  </si>
  <si>
    <t>Kambah</t>
  </si>
  <si>
    <t>Kingston</t>
  </si>
  <si>
    <t>Kowen</t>
  </si>
  <si>
    <t>Latham</t>
  </si>
  <si>
    <t>Lyneham</t>
  </si>
  <si>
    <t>Lyons</t>
  </si>
  <si>
    <t>McKellar</t>
  </si>
  <si>
    <t>Macarthur</t>
  </si>
  <si>
    <t>Macgregor</t>
  </si>
  <si>
    <t>Macquarie</t>
  </si>
  <si>
    <t>Majura</t>
  </si>
  <si>
    <t>Mawson</t>
  </si>
  <si>
    <t>Melba</t>
  </si>
  <si>
    <t>Mitchell</t>
  </si>
  <si>
    <t>Monash</t>
  </si>
  <si>
    <t>Narrabundah</t>
  </si>
  <si>
    <t>Ngunnawal</t>
  </si>
  <si>
    <t>Nicholls</t>
  </si>
  <si>
    <t>Oaks Estate</t>
  </si>
  <si>
    <t>O'Connor</t>
  </si>
  <si>
    <t>O'Malley</t>
  </si>
  <si>
    <t>Oxley</t>
  </si>
  <si>
    <t>Page</t>
  </si>
  <si>
    <t>Palmerston</t>
  </si>
  <si>
    <t>Parkes</t>
  </si>
  <si>
    <t>Pearce</t>
  </si>
  <si>
    <t>Phillip</t>
  </si>
  <si>
    <t>Pialligo</t>
  </si>
  <si>
    <t>Red Hill</t>
  </si>
  <si>
    <t>Reid</t>
  </si>
  <si>
    <t>Richardson</t>
  </si>
  <si>
    <t>Rivett</t>
  </si>
  <si>
    <t>Russell</t>
  </si>
  <si>
    <t>Scullin</t>
  </si>
  <si>
    <t>Spence</t>
  </si>
  <si>
    <t>Stirling</t>
  </si>
  <si>
    <t>Stromlo</t>
  </si>
  <si>
    <t>Symonston</t>
  </si>
  <si>
    <t>Theodore</t>
  </si>
  <si>
    <t>Torrens</t>
  </si>
  <si>
    <t>Turner</t>
  </si>
  <si>
    <t>Wanniassa</t>
  </si>
  <si>
    <t>Waramanga</t>
  </si>
  <si>
    <t>Watson</t>
  </si>
  <si>
    <t>Weetangera</t>
  </si>
  <si>
    <t>Weston</t>
  </si>
  <si>
    <t>Yarralumla</t>
  </si>
  <si>
    <t>Remainder of ACT</t>
  </si>
  <si>
    <t>Current and Projected Numbers of Persons Enrolled</t>
  </si>
  <si>
    <t>Suburb</t>
  </si>
  <si>
    <t>% change</t>
  </si>
  <si>
    <t>ACT Total</t>
  </si>
  <si>
    <t>Tuggeranong - SSD Balance</t>
  </si>
  <si>
    <t>Weston Creek - SSD Balance</t>
  </si>
  <si>
    <t>Belconnen - SSD Balance</t>
  </si>
  <si>
    <t>Actual</t>
  </si>
  <si>
    <t>Table 1:  Australian Capital Territory</t>
  </si>
  <si>
    <t>persons enrolled</t>
  </si>
  <si>
    <t>Gungahlin - SSD Balance</t>
  </si>
  <si>
    <t>Brindabella Total</t>
  </si>
  <si>
    <t>Table 2:  Brindabella</t>
  </si>
  <si>
    <t>Ginninderra Total</t>
  </si>
  <si>
    <t>Table 3:  Ginninderra</t>
  </si>
  <si>
    <t>Table 4:  Molonglo</t>
  </si>
  <si>
    <t>Molonglo Total</t>
  </si>
  <si>
    <t>Quota</t>
  </si>
  <si>
    <t>Variation from quota</t>
  </si>
  <si>
    <t>Gungahlin - Balance</t>
  </si>
  <si>
    <t>Current and Projected Electoral Enrolment Statistics</t>
  </si>
  <si>
    <t>The following statistics have been compiled for the 2000 redistribution of ACT electoral boundaries in preparation for the 2001 election for the ACT Legislative Assembly.  The statistics are shown for ACT suburbs (Statistical Local Areas or SLAs) in alphabetical order (in Table 1), and also according to the existing electoral boundaries for the ACT Assembly (in Tables 2 to 4).</t>
  </si>
  <si>
    <t>The projections are derived from population projections and from electoral enrolments.</t>
  </si>
  <si>
    <t>The population projections were calculated using Australian Bureau of Statistics projections relating to Statistical Local Areas (SLAs) as applied at the 1996 Population Census.</t>
  </si>
  <si>
    <t>The SLA projections also incorporate information gained from forecasts of new occupied dwellings as provided by the ACT Government.  This data takes into account the growth of Canberra's population due to expected developments between March 1999 and June 2001.</t>
  </si>
  <si>
    <t>The enrolment information was supplied by the Australian Electoral Commission and applied to the 1996 SLAs.  The enrolment information used in the projections was current as at the close of rolls on 8 October 1999 for the 1999 Federal referendum.</t>
  </si>
  <si>
    <t>The compilation of these projections was undertaken by the Australian Bureau of Statistics as a consultancy project for the ACT Electoral Commission.</t>
  </si>
  <si>
    <t>Methodology for the Projections</t>
  </si>
  <si>
    <t>The general technique employed for the projections was the cohort-component method, widely accepted as the most accurate age/sex population projection method.  It involves applying fertility and mortality rates and migration levels to the base population to produce a projected population, which in turn becomes the base for projecting further years.</t>
  </si>
  <si>
    <t>A three-tiered approach was taken to the process of calculating the projected enrolments.</t>
  </si>
  <si>
    <t>1. The ACT population was projected by age and sex from June 1998 to June 2002.</t>
  </si>
  <si>
    <t>2. The population of all ACT SLAs were projected by age and sex and constrained to the total at 1.</t>
  </si>
  <si>
    <t>3. Actual enrolments as at 8 October 1999 were used to calibrate the SLA population projections, resulting in projected enrolments as at 20 October 2001.</t>
  </si>
  <si>
    <t>1.  Projections of the Total Population of the ACT</t>
  </si>
  <si>
    <t>The base population for the State cohort-component projections was the ABS 30 June 1998 Estimated Resident Population.  The assumptions for fertility and mortality were from Population Projections 1997 to 2051 (ABS, Cat. No. 3222.0) published on 14 July 1998.  The "low" fertility assumption was selected (a total fertility rate declining to 1.60 births per woman in 2005/2006).  The migration assumptions are shown below.  Note that the 1998/1999 levels were based on many months of known data.</t>
  </si>
  <si>
    <t>Net Overseas Migration</t>
  </si>
  <si>
    <t>Net Interstate Migration</t>
  </si>
  <si>
    <t>1998/1999</t>
  </si>
  <si>
    <t>1999/2000</t>
  </si>
  <si>
    <t>2000/2001</t>
  </si>
  <si>
    <t>2001/2002</t>
  </si>
  <si>
    <t>2.  Projections of the Populations of the SLAs (Suburbs)</t>
  </si>
  <si>
    <t>The base population for the SLA cohort-component projections was the 30 June 1998 SLA age/sex Estimated Resident Population.  The fertility, mortality and migration assumptions were based on an assessment of SLA-specific levels and trends observed since the early 1990s.  At each yearly cycle in this process, the SLA projections were constrained to sum to the total ACT projection, helping to produce more reliable SLA results.</t>
  </si>
  <si>
    <t>In addition to trend analysis, the SLA net migration assumptions incorporated forecasts of new occupied dwellings as provided by the ACT Government.  Final scaling was conducted to ensure the SLA migration summed to the assumed total ACT levels.</t>
  </si>
  <si>
    <t>The age/sex distribution for the migration assumptions were based on overseas and inter-regional migration rates used in the calculation of published ABS SLA age/sex population estimates, which were originally derived from 1996 Population Census migration data.</t>
  </si>
  <si>
    <t>The SLA projection results were collapsed into the age group 18 years or more and these were then interpolated to give results as at 8 October 1999 and 20 October 2001.</t>
  </si>
  <si>
    <t>3.  Projected Enrolments in SLAs</t>
  </si>
  <si>
    <t>SLA projected population 18 years or more as at 8 October 1999 was then compared with electoral roll data of the same date.  Any differences were then applied to the 20 October SLA projected population of 18 years or more to give projected enrolments by SLA.</t>
  </si>
  <si>
    <t>Disclaimer</t>
  </si>
  <si>
    <t>Any population projections are subject to some degree of uncertainty because it is impossible to exactly predict future trends, particularly the future level of migration.  Projection of the population of small areas is especially hazardous.  However, care has been taken to produce the best possible projections from the data currently available.</t>
  </si>
  <si>
    <t>It is important to recognise that the projection results given in this report essentially reflect the assumptions made about future fertility, mortality and migration trends.  While the assumptions are formulated on the basis of an objective assessment of demographic trends over the past decade and their likely future dynamics, there can be no certainty that they will be realised.</t>
  </si>
  <si>
    <t>While ABS takes responsibility for the methodology employed, in accordance with ABS policy regarding small area population projections the assumptions used are the final responsibility of the client, and the projections are not official ABS population statistics.</t>
  </si>
  <si>
    <t>The projections may be referred to as "...projections prepared by the ABS according to assumptions reflecting prevailing trends agreed to by the ACT Electoral Commission...".</t>
  </si>
  <si>
    <t>No liability will be accepted by the Australian Bureau of Statistics for any damages arising from decisions or actions based upon this population projection consultancy service.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</si>
</sst>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0"/>
    <numFmt numFmtId="177" formatCode="0.000000"/>
    <numFmt numFmtId="178" formatCode="0.0%"/>
    <numFmt numFmtId="179" formatCode="mm/dd/yy"/>
    <numFmt numFmtId="180" formatCode="mmmm\ d\,\ yyyy"/>
    <numFmt numFmtId="181" formatCode="m/d/yy"/>
    <numFmt numFmtId="182" formatCode="d/m/yyyy"/>
    <numFmt numFmtId="183" formatCode="d\ mmmm\ yyyy"/>
    <numFmt numFmtId="184" formatCode="0.00000000"/>
  </numFmts>
  <fonts count="8">
    <font>
      <sz val="10"/>
      <name val="MS Sans Serif"/>
      <family val="0"/>
    </font>
    <font>
      <b/>
      <sz val="10"/>
      <name val="MS Sans Serif"/>
      <family val="0"/>
    </font>
    <font>
      <i/>
      <sz val="10"/>
      <name val="MS Sans Serif"/>
      <family val="0"/>
    </font>
    <font>
      <b/>
      <i/>
      <sz val="10"/>
      <name val="MS Sans Serif"/>
      <family val="0"/>
    </font>
    <font>
      <sz val="16"/>
      <name val="Humanst521 XBd BT"/>
      <family val="2"/>
    </font>
    <font>
      <b/>
      <sz val="12"/>
      <name val="Humanst521 BT"/>
      <family val="2"/>
    </font>
    <font>
      <sz val="10"/>
      <name val="Arial"/>
      <family val="2"/>
    </font>
    <font>
      <b/>
      <sz val="10"/>
      <name val="Arial"/>
      <family val="2"/>
    </font>
  </fonts>
  <fills count="2">
    <fill>
      <patternFill/>
    </fill>
    <fill>
      <patternFill patternType="gray125"/>
    </fill>
  </fills>
  <borders count="6">
    <border>
      <left/>
      <right/>
      <top/>
      <bottom/>
      <diagonal/>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5" fillId="0" borderId="0" xfId="0" applyFont="1" applyAlignment="1">
      <alignment/>
    </xf>
    <xf numFmtId="182" fontId="5" fillId="0" borderId="0" xfId="0" applyNumberFormat="1" applyFont="1" applyAlignment="1">
      <alignment/>
    </xf>
    <xf numFmtId="0" fontId="5" fillId="0" borderId="1" xfId="0" applyFont="1" applyBorder="1" applyAlignment="1">
      <alignment/>
    </xf>
    <xf numFmtId="0" fontId="6" fillId="0" borderId="2" xfId="0" applyFont="1" applyBorder="1" applyAlignment="1">
      <alignment/>
    </xf>
    <xf numFmtId="0" fontId="7" fillId="0" borderId="2" xfId="0" applyFont="1" applyBorder="1" applyAlignment="1">
      <alignment/>
    </xf>
    <xf numFmtId="0" fontId="5" fillId="0" borderId="3" xfId="0" applyFont="1" applyBorder="1" applyAlignment="1">
      <alignment/>
    </xf>
    <xf numFmtId="0" fontId="5" fillId="0" borderId="3" xfId="0" applyFont="1" applyBorder="1" applyAlignment="1">
      <alignment horizontal="right"/>
    </xf>
    <xf numFmtId="182" fontId="5" fillId="0" borderId="4" xfId="0" applyNumberFormat="1" applyFont="1" applyBorder="1" applyAlignment="1">
      <alignment/>
    </xf>
    <xf numFmtId="183" fontId="5" fillId="0" borderId="4" xfId="0" applyNumberFormat="1" applyFont="1" applyBorder="1" applyAlignment="1">
      <alignment horizontal="right"/>
    </xf>
    <xf numFmtId="182" fontId="5" fillId="0" borderId="4" xfId="0" applyNumberFormat="1" applyFont="1" applyBorder="1" applyAlignment="1">
      <alignment horizontal="right"/>
    </xf>
    <xf numFmtId="0" fontId="5" fillId="0" borderId="1" xfId="0" applyFont="1" applyBorder="1" applyAlignment="1">
      <alignment horizontal="right"/>
    </xf>
    <xf numFmtId="0" fontId="5" fillId="0" borderId="5" xfId="0" applyFont="1" applyBorder="1" applyAlignment="1">
      <alignment/>
    </xf>
    <xf numFmtId="0" fontId="7" fillId="0" borderId="3" xfId="0" applyFont="1" applyBorder="1" applyAlignment="1">
      <alignment/>
    </xf>
    <xf numFmtId="0" fontId="0" fillId="0" borderId="2" xfId="0" applyBorder="1" applyAlignment="1">
      <alignment/>
    </xf>
    <xf numFmtId="1" fontId="0" fillId="0" borderId="2" xfId="0" applyNumberFormat="1" applyBorder="1" applyAlignment="1">
      <alignment/>
    </xf>
    <xf numFmtId="10" fontId="0" fillId="0" borderId="2" xfId="19" applyNumberFormat="1" applyBorder="1" applyAlignment="1">
      <alignment/>
    </xf>
    <xf numFmtId="10" fontId="6" fillId="0" borderId="2" xfId="19" applyNumberFormat="1" applyFont="1" applyBorder="1" applyAlignment="1">
      <alignment/>
    </xf>
    <xf numFmtId="10" fontId="7" fillId="0" borderId="2" xfId="19" applyNumberFormat="1" applyFont="1" applyBorder="1" applyAlignment="1">
      <alignment/>
    </xf>
    <xf numFmtId="10" fontId="7" fillId="0" borderId="3" xfId="19" applyNumberFormat="1" applyFont="1" applyBorder="1" applyAlignment="1">
      <alignment/>
    </xf>
    <xf numFmtId="0" fontId="0" fillId="0" borderId="0" xfId="0" applyAlignment="1">
      <alignment wrapText="1"/>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58"/>
  <sheetViews>
    <sheetView tabSelected="1" workbookViewId="0" topLeftCell="A1">
      <selection activeCell="A1" sqref="A1"/>
    </sheetView>
  </sheetViews>
  <sheetFormatPr defaultColWidth="9.140625" defaultRowHeight="12.75"/>
  <cols>
    <col min="1" max="1" width="73.28125" style="22" customWidth="1"/>
    <col min="2" max="2" width="10.28125" style="22" customWidth="1"/>
    <col min="3" max="16384" width="9.140625" style="22" customWidth="1"/>
  </cols>
  <sheetData>
    <row r="1" ht="12.75">
      <c r="A1" s="22" t="s">
        <v>124</v>
      </c>
    </row>
    <row r="3" ht="63.75">
      <c r="A3" s="22" t="s">
        <v>125</v>
      </c>
    </row>
    <row r="5" ht="25.5">
      <c r="A5" s="22" t="s">
        <v>126</v>
      </c>
    </row>
    <row r="7" ht="38.25">
      <c r="A7" s="22" t="s">
        <v>127</v>
      </c>
    </row>
    <row r="9" ht="51">
      <c r="A9" s="22" t="s">
        <v>128</v>
      </c>
    </row>
    <row r="11" ht="38.25">
      <c r="A11" s="22" t="s">
        <v>129</v>
      </c>
    </row>
    <row r="12" ht="25.5">
      <c r="A12" s="22" t="s">
        <v>130</v>
      </c>
    </row>
    <row r="14" ht="12.75">
      <c r="A14" s="22" t="s">
        <v>131</v>
      </c>
    </row>
    <row r="16" ht="63.75">
      <c r="A16" s="22" t="s">
        <v>132</v>
      </c>
    </row>
    <row r="18" ht="25.5">
      <c r="A18" s="22" t="s">
        <v>133</v>
      </c>
    </row>
    <row r="20" ht="12.75">
      <c r="A20" s="22" t="s">
        <v>134</v>
      </c>
    </row>
    <row r="21" ht="25.5">
      <c r="A21" s="22" t="s">
        <v>135</v>
      </c>
    </row>
    <row r="22" ht="25.5">
      <c r="A22" s="22" t="s">
        <v>136</v>
      </c>
    </row>
    <row r="24" ht="12.75">
      <c r="A24" s="22" t="s">
        <v>137</v>
      </c>
    </row>
    <row r="26" ht="76.5">
      <c r="A26" s="22" t="s">
        <v>138</v>
      </c>
    </row>
    <row r="28" spans="3:4" ht="51">
      <c r="C28" s="22" t="s">
        <v>139</v>
      </c>
      <c r="D28" s="22" t="s">
        <v>140</v>
      </c>
    </row>
    <row r="29" spans="2:4" ht="12.75">
      <c r="B29" s="22" t="s">
        <v>141</v>
      </c>
      <c r="C29" s="22">
        <v>0</v>
      </c>
      <c r="D29" s="22">
        <v>-1700</v>
      </c>
    </row>
    <row r="30" spans="2:4" ht="12.75">
      <c r="B30" s="22" t="s">
        <v>142</v>
      </c>
      <c r="C30" s="22">
        <v>300</v>
      </c>
      <c r="D30" s="22">
        <v>-1000</v>
      </c>
    </row>
    <row r="31" spans="2:4" ht="12.75">
      <c r="B31" s="22" t="s">
        <v>143</v>
      </c>
      <c r="C31" s="22">
        <v>300</v>
      </c>
      <c r="D31" s="22">
        <v>-500</v>
      </c>
    </row>
    <row r="32" spans="2:4" ht="12.75">
      <c r="B32" s="22" t="s">
        <v>144</v>
      </c>
      <c r="C32" s="22">
        <v>300</v>
      </c>
      <c r="D32" s="22">
        <v>0</v>
      </c>
    </row>
    <row r="34" ht="12.75">
      <c r="A34" s="22" t="s">
        <v>145</v>
      </c>
    </row>
    <row r="36" ht="76.5">
      <c r="A36" s="22" t="s">
        <v>146</v>
      </c>
    </row>
    <row r="38" ht="51">
      <c r="A38" s="22" t="s">
        <v>147</v>
      </c>
    </row>
    <row r="40" ht="51">
      <c r="A40" s="22" t="s">
        <v>148</v>
      </c>
    </row>
    <row r="42" ht="25.5">
      <c r="A42" s="22" t="s">
        <v>149</v>
      </c>
    </row>
    <row r="44" ht="12.75">
      <c r="A44" s="22" t="s">
        <v>150</v>
      </c>
    </row>
    <row r="46" ht="51">
      <c r="A46" s="22" t="s">
        <v>151</v>
      </c>
    </row>
    <row r="48" ht="12.75">
      <c r="A48" s="22" t="s">
        <v>152</v>
      </c>
    </row>
    <row r="50" ht="63.75">
      <c r="A50" s="22" t="s">
        <v>153</v>
      </c>
    </row>
    <row r="52" ht="63.75">
      <c r="A52" s="22" t="s">
        <v>154</v>
      </c>
    </row>
    <row r="54" ht="51">
      <c r="A54" s="22" t="s">
        <v>155</v>
      </c>
    </row>
    <row r="56" ht="38.25">
      <c r="A56" s="22" t="s">
        <v>156</v>
      </c>
    </row>
    <row r="58" ht="38.25">
      <c r="A58" s="22" t="s">
        <v>157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15"/>
  <sheetViews>
    <sheetView workbookViewId="0" topLeftCell="A1">
      <selection activeCell="A1" sqref="A1:D1"/>
    </sheetView>
  </sheetViews>
  <sheetFormatPr defaultColWidth="9.140625" defaultRowHeight="12.75"/>
  <cols>
    <col min="1" max="1" width="29.57421875" style="0" customWidth="1"/>
    <col min="2" max="4" width="18.7109375" style="0" customWidth="1"/>
  </cols>
  <sheetData>
    <row r="1" spans="1:4" s="1" customFormat="1" ht="20.25">
      <c r="A1" s="23" t="s">
        <v>104</v>
      </c>
      <c r="B1" s="23"/>
      <c r="C1" s="23"/>
      <c r="D1" s="23"/>
    </row>
    <row r="2" spans="1:4" s="1" customFormat="1" ht="20.25">
      <c r="A2" s="2"/>
      <c r="B2" s="2"/>
      <c r="C2" s="2"/>
      <c r="D2" s="2"/>
    </row>
    <row r="3" spans="1:4" s="1" customFormat="1" ht="20.25">
      <c r="A3" s="23" t="s">
        <v>112</v>
      </c>
      <c r="B3" s="23"/>
      <c r="C3" s="23"/>
      <c r="D3" s="23"/>
    </row>
    <row r="4" s="1" customFormat="1" ht="20.25">
      <c r="A4" s="2"/>
    </row>
    <row r="5" spans="1:4" s="3" customFormat="1" ht="15.75">
      <c r="A5" s="8"/>
      <c r="B5" s="9" t="s">
        <v>111</v>
      </c>
      <c r="C5" s="9" t="s">
        <v>0</v>
      </c>
      <c r="D5" s="8"/>
    </row>
    <row r="6" spans="1:4" s="3" customFormat="1" ht="15.75">
      <c r="A6" s="5"/>
      <c r="B6" s="13" t="s">
        <v>113</v>
      </c>
      <c r="C6" s="13" t="s">
        <v>113</v>
      </c>
      <c r="D6" s="14"/>
    </row>
    <row r="7" spans="1:4" s="4" customFormat="1" ht="15.75">
      <c r="A7" s="10" t="s">
        <v>105</v>
      </c>
      <c r="B7" s="11">
        <v>36441</v>
      </c>
      <c r="C7" s="11">
        <v>37184</v>
      </c>
      <c r="D7" s="12" t="s">
        <v>106</v>
      </c>
    </row>
    <row r="8" spans="1:4" ht="12.75">
      <c r="A8" s="6" t="s">
        <v>1</v>
      </c>
      <c r="B8" s="6">
        <v>259</v>
      </c>
      <c r="C8" s="6">
        <v>259</v>
      </c>
      <c r="D8" s="19">
        <f>(C8-B8)/B8</f>
        <v>0</v>
      </c>
    </row>
    <row r="9" spans="1:4" ht="12.75">
      <c r="A9" s="6" t="s">
        <v>2</v>
      </c>
      <c r="B9" s="6">
        <v>3289</v>
      </c>
      <c r="C9" s="6">
        <v>3316</v>
      </c>
      <c r="D9" s="19">
        <f aca="true" t="shared" si="0" ref="D9:D72">(C9-B9)/B9</f>
        <v>0.0082091821222256</v>
      </c>
    </row>
    <row r="10" spans="1:4" ht="12.75">
      <c r="A10" s="6" t="s">
        <v>3</v>
      </c>
      <c r="B10" s="6">
        <v>1200</v>
      </c>
      <c r="C10" s="6">
        <v>1742</v>
      </c>
      <c r="D10" s="19">
        <f t="shared" si="0"/>
        <v>0.45166666666666666</v>
      </c>
    </row>
    <row r="11" spans="1:4" ht="12.75">
      <c r="A11" s="6" t="s">
        <v>4</v>
      </c>
      <c r="B11" s="6">
        <v>1857</v>
      </c>
      <c r="C11" s="6">
        <v>1829</v>
      </c>
      <c r="D11" s="19">
        <f t="shared" si="0"/>
        <v>-0.015078082929456112</v>
      </c>
    </row>
    <row r="12" spans="1:4" ht="12.75">
      <c r="A12" s="6" t="s">
        <v>5</v>
      </c>
      <c r="B12" s="6">
        <v>2251</v>
      </c>
      <c r="C12" s="6">
        <v>2293</v>
      </c>
      <c r="D12" s="19">
        <f t="shared" si="0"/>
        <v>0.018658374055975122</v>
      </c>
    </row>
    <row r="13" spans="1:4" ht="12.75">
      <c r="A13" s="6" t="s">
        <v>6</v>
      </c>
      <c r="B13" s="6">
        <v>362</v>
      </c>
      <c r="C13" s="6">
        <v>362</v>
      </c>
      <c r="D13" s="19">
        <f t="shared" si="0"/>
        <v>0</v>
      </c>
    </row>
    <row r="14" spans="1:4" ht="12.75">
      <c r="A14" s="6" t="s">
        <v>7</v>
      </c>
      <c r="B14" s="6">
        <v>1724</v>
      </c>
      <c r="C14" s="6">
        <v>1775</v>
      </c>
      <c r="D14" s="19">
        <f t="shared" si="0"/>
        <v>0.029582366589327145</v>
      </c>
    </row>
    <row r="15" spans="1:4" ht="12.75">
      <c r="A15" s="6" t="s">
        <v>110</v>
      </c>
      <c r="B15" s="6">
        <v>43</v>
      </c>
      <c r="C15" s="6">
        <v>43</v>
      </c>
      <c r="D15" s="19">
        <f t="shared" si="0"/>
        <v>0</v>
      </c>
    </row>
    <row r="16" spans="1:4" ht="12.75">
      <c r="A16" s="6" t="s">
        <v>8</v>
      </c>
      <c r="B16" s="6">
        <v>2231</v>
      </c>
      <c r="C16" s="6">
        <v>2239</v>
      </c>
      <c r="D16" s="19">
        <f t="shared" si="0"/>
        <v>0.003585835948005379</v>
      </c>
    </row>
    <row r="17" spans="1:4" ht="12.75">
      <c r="A17" s="6" t="s">
        <v>9</v>
      </c>
      <c r="B17" s="6">
        <v>1823</v>
      </c>
      <c r="C17" s="6">
        <v>2191</v>
      </c>
      <c r="D17" s="19">
        <f t="shared" si="0"/>
        <v>0.20186505759736698</v>
      </c>
    </row>
    <row r="18" spans="1:4" ht="12.75">
      <c r="A18" s="6" t="s">
        <v>10</v>
      </c>
      <c r="B18" s="6">
        <v>1373</v>
      </c>
      <c r="C18" s="6">
        <v>1648</v>
      </c>
      <c r="D18" s="19">
        <f t="shared" si="0"/>
        <v>0.20029133284777859</v>
      </c>
    </row>
    <row r="19" spans="1:4" ht="12.75">
      <c r="A19" s="6" t="s">
        <v>11</v>
      </c>
      <c r="B19" s="6">
        <v>3731</v>
      </c>
      <c r="C19" s="6">
        <v>3920</v>
      </c>
      <c r="D19" s="19">
        <f t="shared" si="0"/>
        <v>0.05065666041275797</v>
      </c>
    </row>
    <row r="20" spans="1:4" ht="12.75">
      <c r="A20" s="6" t="s">
        <v>12</v>
      </c>
      <c r="B20" s="6">
        <v>2344</v>
      </c>
      <c r="C20" s="6">
        <v>2304</v>
      </c>
      <c r="D20" s="19">
        <f t="shared" si="0"/>
        <v>-0.017064846416382253</v>
      </c>
    </row>
    <row r="21" spans="1:4" ht="12.75">
      <c r="A21" s="6" t="s">
        <v>13</v>
      </c>
      <c r="B21" s="6">
        <v>2269</v>
      </c>
      <c r="C21" s="6">
        <v>2214</v>
      </c>
      <c r="D21" s="19">
        <f t="shared" si="0"/>
        <v>-0.024239753195240195</v>
      </c>
    </row>
    <row r="22" spans="1:4" ht="12.75">
      <c r="A22" s="6" t="s">
        <v>14</v>
      </c>
      <c r="B22" s="6">
        <v>2069</v>
      </c>
      <c r="C22" s="6">
        <v>2209</v>
      </c>
      <c r="D22" s="19">
        <f t="shared" si="0"/>
        <v>0.06766553890768487</v>
      </c>
    </row>
    <row r="23" spans="1:4" ht="12.75">
      <c r="A23" s="6" t="s">
        <v>15</v>
      </c>
      <c r="B23" s="6">
        <v>1702</v>
      </c>
      <c r="C23" s="6">
        <v>1639</v>
      </c>
      <c r="D23" s="19">
        <f t="shared" si="0"/>
        <v>-0.03701527614571093</v>
      </c>
    </row>
    <row r="24" spans="1:4" ht="12.75">
      <c r="A24" s="6" t="s">
        <v>16</v>
      </c>
      <c r="B24" s="6">
        <v>3456</v>
      </c>
      <c r="C24" s="6">
        <v>3493</v>
      </c>
      <c r="D24" s="19">
        <f t="shared" si="0"/>
        <v>0.01070601851851852</v>
      </c>
    </row>
    <row r="25" spans="1:4" ht="12.75">
      <c r="A25" s="6" t="s">
        <v>17</v>
      </c>
      <c r="B25" s="6">
        <v>82</v>
      </c>
      <c r="C25" s="6">
        <v>710</v>
      </c>
      <c r="D25" s="19">
        <f t="shared" si="0"/>
        <v>7.658536585365853</v>
      </c>
    </row>
    <row r="26" spans="1:4" ht="12.75">
      <c r="A26" s="6" t="s">
        <v>18</v>
      </c>
      <c r="B26" s="6">
        <v>2442</v>
      </c>
      <c r="C26" s="6">
        <v>2576</v>
      </c>
      <c r="D26" s="19">
        <f t="shared" si="0"/>
        <v>0.054873054873054876</v>
      </c>
    </row>
    <row r="27" spans="1:4" ht="12.75">
      <c r="A27" s="6" t="s">
        <v>19</v>
      </c>
      <c r="B27" s="6">
        <v>2194</v>
      </c>
      <c r="C27" s="6">
        <v>2127</v>
      </c>
      <c r="D27" s="19">
        <f t="shared" si="0"/>
        <v>-0.030537830446672742</v>
      </c>
    </row>
    <row r="28" spans="1:4" ht="12.75">
      <c r="A28" s="6" t="s">
        <v>20</v>
      </c>
      <c r="B28" s="6">
        <v>3845</v>
      </c>
      <c r="C28" s="6">
        <v>3788</v>
      </c>
      <c r="D28" s="19">
        <f t="shared" si="0"/>
        <v>-0.01482444733420026</v>
      </c>
    </row>
    <row r="29" spans="1:4" ht="12.75">
      <c r="A29" s="6" t="s">
        <v>21</v>
      </c>
      <c r="B29" s="6">
        <v>1902</v>
      </c>
      <c r="C29" s="6">
        <v>1849</v>
      </c>
      <c r="D29" s="19">
        <f t="shared" si="0"/>
        <v>-0.02786540483701367</v>
      </c>
    </row>
    <row r="30" spans="1:4" ht="12.75">
      <c r="A30" s="6" t="s">
        <v>22</v>
      </c>
      <c r="B30" s="6">
        <v>1371</v>
      </c>
      <c r="C30" s="6">
        <v>1389</v>
      </c>
      <c r="D30" s="19">
        <f t="shared" si="0"/>
        <v>0.01312910284463895</v>
      </c>
    </row>
    <row r="31" spans="1:4" ht="12.75">
      <c r="A31" s="6" t="s">
        <v>23</v>
      </c>
      <c r="B31" s="6">
        <v>2376</v>
      </c>
      <c r="C31" s="6">
        <v>2355</v>
      </c>
      <c r="D31" s="19">
        <f t="shared" si="0"/>
        <v>-0.008838383838383838</v>
      </c>
    </row>
    <row r="32" spans="1:4" ht="12.75">
      <c r="A32" s="6" t="s">
        <v>24</v>
      </c>
      <c r="B32" s="6">
        <v>2456</v>
      </c>
      <c r="C32" s="6">
        <v>2420</v>
      </c>
      <c r="D32" s="19">
        <f t="shared" si="0"/>
        <v>-0.014657980456026058</v>
      </c>
    </row>
    <row r="33" spans="1:4" ht="12.75">
      <c r="A33" s="6" t="s">
        <v>25</v>
      </c>
      <c r="B33" s="6">
        <v>988</v>
      </c>
      <c r="C33" s="6">
        <v>1360</v>
      </c>
      <c r="D33" s="19">
        <f t="shared" si="0"/>
        <v>0.3765182186234818</v>
      </c>
    </row>
    <row r="34" spans="1:4" ht="12.75">
      <c r="A34" s="6" t="s">
        <v>26</v>
      </c>
      <c r="B34" s="6">
        <v>1440</v>
      </c>
      <c r="C34" s="6">
        <v>1440</v>
      </c>
      <c r="D34" s="19">
        <f t="shared" si="0"/>
        <v>0</v>
      </c>
    </row>
    <row r="35" spans="1:4" ht="12.75">
      <c r="A35" s="6" t="s">
        <v>27</v>
      </c>
      <c r="B35" s="6">
        <v>4096</v>
      </c>
      <c r="C35" s="6">
        <v>4111</v>
      </c>
      <c r="D35" s="19">
        <f t="shared" si="0"/>
        <v>0.003662109375</v>
      </c>
    </row>
    <row r="36" spans="1:4" ht="12.75">
      <c r="A36" s="6" t="s">
        <v>28</v>
      </c>
      <c r="B36" s="6">
        <v>2347</v>
      </c>
      <c r="C36" s="6">
        <v>2390</v>
      </c>
      <c r="D36" s="19">
        <f t="shared" si="0"/>
        <v>0.018321261184490838</v>
      </c>
    </row>
    <row r="37" spans="1:4" ht="12.75">
      <c r="A37" s="6" t="s">
        <v>29</v>
      </c>
      <c r="B37" s="6">
        <v>2569</v>
      </c>
      <c r="C37" s="6">
        <v>2504</v>
      </c>
      <c r="D37" s="19">
        <f t="shared" si="0"/>
        <v>-0.0253016738030362</v>
      </c>
    </row>
    <row r="38" spans="1:4" ht="12.75">
      <c r="A38" s="6" t="s">
        <v>30</v>
      </c>
      <c r="B38" s="6">
        <v>2359</v>
      </c>
      <c r="C38" s="6">
        <v>2294</v>
      </c>
      <c r="D38" s="19">
        <f t="shared" si="0"/>
        <v>-0.02755404832556168</v>
      </c>
    </row>
    <row r="39" spans="1:4" ht="12.75">
      <c r="A39" s="6" t="s">
        <v>31</v>
      </c>
      <c r="B39" s="6">
        <v>3522</v>
      </c>
      <c r="C39" s="6">
        <v>3516</v>
      </c>
      <c r="D39" s="19">
        <f t="shared" si="0"/>
        <v>-0.0017035775127768314</v>
      </c>
    </row>
    <row r="40" spans="1:4" ht="12.75">
      <c r="A40" s="6" t="s">
        <v>32</v>
      </c>
      <c r="B40" s="6">
        <v>2712</v>
      </c>
      <c r="C40" s="6">
        <v>2705</v>
      </c>
      <c r="D40" s="19">
        <f t="shared" si="0"/>
        <v>-0.0025811209439528023</v>
      </c>
    </row>
    <row r="41" spans="1:4" ht="12.75">
      <c r="A41" s="6" t="s">
        <v>33</v>
      </c>
      <c r="B41" s="6">
        <v>870</v>
      </c>
      <c r="C41" s="6">
        <v>846</v>
      </c>
      <c r="D41" s="19">
        <f t="shared" si="0"/>
        <v>-0.027586206896551724</v>
      </c>
    </row>
    <row r="42" spans="1:4" ht="12.75">
      <c r="A42" s="6" t="s">
        <v>34</v>
      </c>
      <c r="B42" s="6">
        <v>1713</v>
      </c>
      <c r="C42" s="6">
        <v>1748</v>
      </c>
      <c r="D42" s="19">
        <f t="shared" si="0"/>
        <v>0.020431990659661413</v>
      </c>
    </row>
    <row r="43" spans="1:4" ht="12.75">
      <c r="A43" s="6" t="s">
        <v>35</v>
      </c>
      <c r="B43" s="6">
        <v>36</v>
      </c>
      <c r="C43" s="6">
        <v>36</v>
      </c>
      <c r="D43" s="19">
        <f t="shared" si="0"/>
        <v>0</v>
      </c>
    </row>
    <row r="44" spans="1:4" ht="12.75">
      <c r="A44" s="6" t="s">
        <v>36</v>
      </c>
      <c r="B44" s="6">
        <v>1829</v>
      </c>
      <c r="C44" s="6">
        <v>2127</v>
      </c>
      <c r="D44" s="19">
        <f t="shared" si="0"/>
        <v>0.16293056314926188</v>
      </c>
    </row>
    <row r="45" spans="1:4" ht="12.75">
      <c r="A45" s="6" t="s">
        <v>37</v>
      </c>
      <c r="B45" s="6">
        <v>1878</v>
      </c>
      <c r="C45" s="6">
        <v>1901</v>
      </c>
      <c r="D45" s="19">
        <f t="shared" si="0"/>
        <v>0.012247071352502662</v>
      </c>
    </row>
    <row r="46" spans="1:4" ht="12.75">
      <c r="A46" s="6" t="s">
        <v>38</v>
      </c>
      <c r="B46" s="6">
        <v>2598</v>
      </c>
      <c r="C46" s="6">
        <v>2567</v>
      </c>
      <c r="D46" s="19">
        <f t="shared" si="0"/>
        <v>-0.01193225558121632</v>
      </c>
    </row>
    <row r="47" spans="1:4" ht="12.75">
      <c r="A47" s="6" t="s">
        <v>39</v>
      </c>
      <c r="B47" s="6">
        <v>4397</v>
      </c>
      <c r="C47" s="6">
        <v>4889</v>
      </c>
      <c r="D47" s="19">
        <f t="shared" si="0"/>
        <v>0.11189447350466226</v>
      </c>
    </row>
    <row r="48" spans="1:4" ht="12.75">
      <c r="A48" s="6" t="s">
        <v>40</v>
      </c>
      <c r="B48" s="6">
        <v>2192</v>
      </c>
      <c r="C48" s="6">
        <v>2245</v>
      </c>
      <c r="D48" s="19">
        <f t="shared" si="0"/>
        <v>0.024178832116788323</v>
      </c>
    </row>
    <row r="49" spans="1:4" ht="12.75">
      <c r="A49" s="6" t="s">
        <v>41</v>
      </c>
      <c r="B49" s="6">
        <v>710</v>
      </c>
      <c r="C49" s="6">
        <v>773</v>
      </c>
      <c r="D49" s="19">
        <f t="shared" si="0"/>
        <v>0.08873239436619719</v>
      </c>
    </row>
    <row r="50" spans="1:4" ht="12.75">
      <c r="A50" s="6" t="s">
        <v>42</v>
      </c>
      <c r="B50" s="6">
        <v>2763</v>
      </c>
      <c r="C50" s="6">
        <v>2822</v>
      </c>
      <c r="D50" s="19">
        <f t="shared" si="0"/>
        <v>0.021353601158161418</v>
      </c>
    </row>
    <row r="51" spans="1:4" ht="12.75">
      <c r="A51" s="6" t="s">
        <v>123</v>
      </c>
      <c r="B51" s="6">
        <v>28</v>
      </c>
      <c r="C51" s="6">
        <v>335</v>
      </c>
      <c r="D51" s="19">
        <f t="shared" si="0"/>
        <v>10.964285714285714</v>
      </c>
    </row>
    <row r="52" spans="1:4" ht="12.75">
      <c r="A52" s="6" t="s">
        <v>43</v>
      </c>
      <c r="B52" s="6">
        <v>2244</v>
      </c>
      <c r="C52" s="6">
        <v>2195</v>
      </c>
      <c r="D52" s="19">
        <f t="shared" si="0"/>
        <v>-0.021836007130124777</v>
      </c>
    </row>
    <row r="53" spans="1:4" ht="12.75">
      <c r="A53" s="6" t="s">
        <v>44</v>
      </c>
      <c r="B53" s="6">
        <v>245</v>
      </c>
      <c r="C53" s="6">
        <v>245</v>
      </c>
      <c r="D53" s="19">
        <f t="shared" si="0"/>
        <v>0</v>
      </c>
    </row>
    <row r="54" spans="1:4" ht="12.75">
      <c r="A54" s="6" t="s">
        <v>45</v>
      </c>
      <c r="B54" s="6">
        <v>65</v>
      </c>
      <c r="C54" s="6">
        <v>65</v>
      </c>
      <c r="D54" s="19">
        <f t="shared" si="0"/>
        <v>0</v>
      </c>
    </row>
    <row r="55" spans="1:4" ht="12.75">
      <c r="A55" s="6" t="s">
        <v>46</v>
      </c>
      <c r="B55" s="6">
        <v>2297</v>
      </c>
      <c r="C55" s="6">
        <v>2358</v>
      </c>
      <c r="D55" s="19">
        <f t="shared" si="0"/>
        <v>0.026556377884196777</v>
      </c>
    </row>
    <row r="56" spans="1:4" ht="12.75">
      <c r="A56" s="6" t="s">
        <v>47</v>
      </c>
      <c r="B56" s="6">
        <v>2333</v>
      </c>
      <c r="C56" s="6">
        <v>2270</v>
      </c>
      <c r="D56" s="19">
        <f t="shared" si="0"/>
        <v>-0.02700385769395628</v>
      </c>
    </row>
    <row r="57" spans="1:4" ht="12.75">
      <c r="A57" s="6" t="s">
        <v>48</v>
      </c>
      <c r="B57" s="6">
        <v>2103</v>
      </c>
      <c r="C57" s="6">
        <v>2040</v>
      </c>
      <c r="D57" s="19">
        <f t="shared" si="0"/>
        <v>-0.029957203994293864</v>
      </c>
    </row>
    <row r="58" spans="1:4" ht="12.75">
      <c r="A58" s="6" t="s">
        <v>49</v>
      </c>
      <c r="B58" s="6">
        <v>3439</v>
      </c>
      <c r="C58" s="6">
        <v>3507</v>
      </c>
      <c r="D58" s="19">
        <f t="shared" si="0"/>
        <v>0.019773189880779297</v>
      </c>
    </row>
    <row r="59" spans="1:4" ht="12.75">
      <c r="A59" s="6" t="s">
        <v>50</v>
      </c>
      <c r="B59" s="6">
        <v>2091</v>
      </c>
      <c r="C59" s="6">
        <v>2080</v>
      </c>
      <c r="D59" s="19">
        <f t="shared" si="0"/>
        <v>-0.0052606408417025345</v>
      </c>
    </row>
    <row r="60" spans="1:4" ht="12.75">
      <c r="A60" s="6" t="s">
        <v>51</v>
      </c>
      <c r="B60" s="6">
        <v>11</v>
      </c>
      <c r="C60" s="6">
        <v>11</v>
      </c>
      <c r="D60" s="19">
        <f t="shared" si="0"/>
        <v>0</v>
      </c>
    </row>
    <row r="61" spans="1:4" ht="12.75">
      <c r="A61" s="6" t="s">
        <v>52</v>
      </c>
      <c r="B61" s="6">
        <v>1898</v>
      </c>
      <c r="C61" s="6">
        <v>1846</v>
      </c>
      <c r="D61" s="19">
        <f t="shared" si="0"/>
        <v>-0.0273972602739726</v>
      </c>
    </row>
    <row r="62" spans="1:4" ht="12.75">
      <c r="A62" s="6" t="s">
        <v>53</v>
      </c>
      <c r="B62" s="6">
        <v>2694</v>
      </c>
      <c r="C62" s="6">
        <v>2696</v>
      </c>
      <c r="D62" s="19">
        <f t="shared" si="0"/>
        <v>0.0007423904974016332</v>
      </c>
    </row>
    <row r="63" spans="1:4" ht="12.75">
      <c r="A63" s="6" t="s">
        <v>54</v>
      </c>
      <c r="B63" s="6">
        <v>15</v>
      </c>
      <c r="C63" s="6">
        <v>15</v>
      </c>
      <c r="D63" s="19">
        <f t="shared" si="0"/>
        <v>0</v>
      </c>
    </row>
    <row r="64" spans="1:4" ht="12.75">
      <c r="A64" s="6" t="s">
        <v>55</v>
      </c>
      <c r="B64" s="6">
        <v>5697</v>
      </c>
      <c r="C64" s="6">
        <v>5695</v>
      </c>
      <c r="D64" s="19">
        <f t="shared" si="0"/>
        <v>-0.00035106196243637</v>
      </c>
    </row>
    <row r="65" spans="1:4" ht="12.75">
      <c r="A65" s="6" t="s">
        <v>56</v>
      </c>
      <c r="B65" s="6">
        <v>11778</v>
      </c>
      <c r="C65" s="6">
        <v>11745</v>
      </c>
      <c r="D65" s="19">
        <f t="shared" si="0"/>
        <v>-0.0028018339276617422</v>
      </c>
    </row>
    <row r="66" spans="1:4" ht="12.75">
      <c r="A66" s="6" t="s">
        <v>57</v>
      </c>
      <c r="B66" s="6">
        <v>1402</v>
      </c>
      <c r="C66" s="6">
        <v>1466</v>
      </c>
      <c r="D66" s="19">
        <f t="shared" si="0"/>
        <v>0.0456490727532097</v>
      </c>
    </row>
    <row r="67" spans="1:4" ht="12.75">
      <c r="A67" s="6" t="s">
        <v>58</v>
      </c>
      <c r="B67" s="6">
        <v>15</v>
      </c>
      <c r="C67" s="6">
        <v>15</v>
      </c>
      <c r="D67" s="19">
        <f t="shared" si="0"/>
        <v>0</v>
      </c>
    </row>
    <row r="68" spans="1:4" ht="12.75">
      <c r="A68" s="6" t="s">
        <v>59</v>
      </c>
      <c r="B68" s="6">
        <v>2759</v>
      </c>
      <c r="C68" s="6">
        <v>2781</v>
      </c>
      <c r="D68" s="19">
        <f t="shared" si="0"/>
        <v>0.007973903588256614</v>
      </c>
    </row>
    <row r="69" spans="1:4" ht="12.75">
      <c r="A69" s="6" t="s">
        <v>60</v>
      </c>
      <c r="B69" s="6">
        <v>2804</v>
      </c>
      <c r="C69" s="6">
        <v>3086</v>
      </c>
      <c r="D69" s="19">
        <f t="shared" si="0"/>
        <v>0.10057061340941512</v>
      </c>
    </row>
    <row r="70" spans="1:4" ht="12.75">
      <c r="A70" s="6" t="s">
        <v>61</v>
      </c>
      <c r="B70" s="6">
        <v>1853</v>
      </c>
      <c r="C70" s="6">
        <v>1819</v>
      </c>
      <c r="D70" s="19">
        <f t="shared" si="0"/>
        <v>-0.01834862385321101</v>
      </c>
    </row>
    <row r="71" spans="1:4" ht="12.75">
      <c r="A71" s="6" t="s">
        <v>62</v>
      </c>
      <c r="B71" s="6">
        <v>1897</v>
      </c>
      <c r="C71" s="6">
        <v>1945</v>
      </c>
      <c r="D71" s="19">
        <f t="shared" si="0"/>
        <v>0.025303110173958882</v>
      </c>
    </row>
    <row r="72" spans="1:4" ht="12.75">
      <c r="A72" s="6" t="s">
        <v>63</v>
      </c>
      <c r="B72" s="6">
        <v>1058</v>
      </c>
      <c r="C72" s="6">
        <v>1084</v>
      </c>
      <c r="D72" s="19">
        <f t="shared" si="0"/>
        <v>0.024574669187145556</v>
      </c>
    </row>
    <row r="73" spans="1:4" ht="12.75">
      <c r="A73" s="6" t="s">
        <v>64</v>
      </c>
      <c r="B73" s="6">
        <v>2709</v>
      </c>
      <c r="C73" s="6">
        <v>2665</v>
      </c>
      <c r="D73" s="19">
        <f aca="true" t="shared" si="1" ref="D73:D115">(C73-B73)/B73</f>
        <v>-0.016242155777039496</v>
      </c>
    </row>
    <row r="74" spans="1:4" ht="12.75">
      <c r="A74" s="6" t="s">
        <v>65</v>
      </c>
      <c r="B74" s="6">
        <v>1744</v>
      </c>
      <c r="C74" s="6">
        <v>1696</v>
      </c>
      <c r="D74" s="19">
        <f t="shared" si="1"/>
        <v>-0.027522935779816515</v>
      </c>
    </row>
    <row r="75" spans="1:4" ht="12.75">
      <c r="A75" s="6" t="s">
        <v>66</v>
      </c>
      <c r="B75" s="6">
        <v>159</v>
      </c>
      <c r="C75" s="6">
        <v>159</v>
      </c>
      <c r="D75" s="19">
        <f t="shared" si="1"/>
        <v>0</v>
      </c>
    </row>
    <row r="76" spans="1:4" ht="12.75">
      <c r="A76" s="6" t="s">
        <v>67</v>
      </c>
      <c r="B76" s="6">
        <v>2117</v>
      </c>
      <c r="C76" s="6">
        <v>2111</v>
      </c>
      <c r="D76" s="19">
        <f t="shared" si="1"/>
        <v>-0.002834199338686821</v>
      </c>
    </row>
    <row r="77" spans="1:4" ht="12.75">
      <c r="A77" s="6" t="s">
        <v>68</v>
      </c>
      <c r="B77" s="6">
        <v>2542</v>
      </c>
      <c r="C77" s="6">
        <v>2477</v>
      </c>
      <c r="D77" s="19">
        <f t="shared" si="1"/>
        <v>-0.025570416994492525</v>
      </c>
    </row>
    <row r="78" spans="1:4" ht="12.75">
      <c r="A78" s="6" t="s">
        <v>69</v>
      </c>
      <c r="B78" s="6">
        <v>2</v>
      </c>
      <c r="C78" s="6">
        <v>2</v>
      </c>
      <c r="D78" s="19">
        <f t="shared" si="1"/>
        <v>0</v>
      </c>
    </row>
    <row r="79" spans="1:4" ht="12.75">
      <c r="A79" s="6" t="s">
        <v>70</v>
      </c>
      <c r="B79" s="6">
        <v>3745</v>
      </c>
      <c r="C79" s="6">
        <v>3857</v>
      </c>
      <c r="D79" s="19">
        <f t="shared" si="1"/>
        <v>0.029906542056074768</v>
      </c>
    </row>
    <row r="80" spans="1:4" ht="12.75">
      <c r="A80" s="6" t="s">
        <v>71</v>
      </c>
      <c r="B80" s="6">
        <v>3816</v>
      </c>
      <c r="C80" s="6">
        <v>3879</v>
      </c>
      <c r="D80" s="19">
        <f t="shared" si="1"/>
        <v>0.01650943396226415</v>
      </c>
    </row>
    <row r="81" spans="1:4" ht="12.75">
      <c r="A81" s="6" t="s">
        <v>72</v>
      </c>
      <c r="B81" s="6">
        <v>5070</v>
      </c>
      <c r="C81" s="6">
        <v>5576</v>
      </c>
      <c r="D81" s="19">
        <f t="shared" si="1"/>
        <v>0.09980276134122287</v>
      </c>
    </row>
    <row r="82" spans="1:4" ht="12.75">
      <c r="A82" s="6" t="s">
        <v>73</v>
      </c>
      <c r="B82" s="6">
        <v>2425</v>
      </c>
      <c r="C82" s="6">
        <v>3039</v>
      </c>
      <c r="D82" s="19">
        <f t="shared" si="1"/>
        <v>0.2531958762886598</v>
      </c>
    </row>
    <row r="83" spans="1:4" ht="12.75">
      <c r="A83" s="6" t="s">
        <v>74</v>
      </c>
      <c r="B83" s="6">
        <v>187</v>
      </c>
      <c r="C83" s="6">
        <v>183</v>
      </c>
      <c r="D83" s="19">
        <f t="shared" si="1"/>
        <v>-0.0213903743315508</v>
      </c>
    </row>
    <row r="84" spans="1:4" ht="12.75">
      <c r="A84" s="6" t="s">
        <v>75</v>
      </c>
      <c r="B84" s="6">
        <v>3374</v>
      </c>
      <c r="C84" s="6">
        <v>3348</v>
      </c>
      <c r="D84" s="19">
        <f t="shared" si="1"/>
        <v>-0.007705986959098993</v>
      </c>
    </row>
    <row r="85" spans="1:4" ht="12.75">
      <c r="A85" s="6" t="s">
        <v>76</v>
      </c>
      <c r="B85" s="6">
        <v>586</v>
      </c>
      <c r="C85" s="6">
        <v>595</v>
      </c>
      <c r="D85" s="19">
        <f t="shared" si="1"/>
        <v>0.015358361774744027</v>
      </c>
    </row>
    <row r="86" spans="1:4" ht="12.75">
      <c r="A86" s="6" t="s">
        <v>77</v>
      </c>
      <c r="B86" s="6">
        <v>1228</v>
      </c>
      <c r="C86" s="6">
        <v>1221</v>
      </c>
      <c r="D86" s="19">
        <f t="shared" si="1"/>
        <v>-0.005700325732899023</v>
      </c>
    </row>
    <row r="87" spans="1:4" ht="12.75">
      <c r="A87" s="6" t="s">
        <v>78</v>
      </c>
      <c r="B87" s="6">
        <v>1971</v>
      </c>
      <c r="C87" s="6">
        <v>2049</v>
      </c>
      <c r="D87" s="19">
        <f t="shared" si="1"/>
        <v>0.0395738203957382</v>
      </c>
    </row>
    <row r="88" spans="1:4" ht="12.75">
      <c r="A88" s="6" t="s">
        <v>79</v>
      </c>
      <c r="B88" s="6">
        <v>3536</v>
      </c>
      <c r="C88" s="6">
        <v>3883</v>
      </c>
      <c r="D88" s="19">
        <f t="shared" si="1"/>
        <v>0.09813348416289593</v>
      </c>
    </row>
    <row r="89" spans="1:4" ht="12.75">
      <c r="A89" s="6" t="s">
        <v>80</v>
      </c>
      <c r="B89" s="6">
        <v>6</v>
      </c>
      <c r="C89" s="6">
        <v>6</v>
      </c>
      <c r="D89" s="19">
        <f t="shared" si="1"/>
        <v>0</v>
      </c>
    </row>
    <row r="90" spans="1:4" ht="12.75">
      <c r="A90" s="6" t="s">
        <v>81</v>
      </c>
      <c r="B90" s="6">
        <v>1919</v>
      </c>
      <c r="C90" s="6">
        <v>1886</v>
      </c>
      <c r="D90" s="19">
        <f t="shared" si="1"/>
        <v>-0.017196456487754037</v>
      </c>
    </row>
    <row r="91" spans="1:4" ht="12.75">
      <c r="A91" s="6" t="s">
        <v>82</v>
      </c>
      <c r="B91" s="6">
        <v>1303</v>
      </c>
      <c r="C91" s="6">
        <v>1280</v>
      </c>
      <c r="D91" s="19">
        <f t="shared" si="1"/>
        <v>-0.017651573292402148</v>
      </c>
    </row>
    <row r="92" spans="1:4" ht="12.75">
      <c r="A92" s="6" t="s">
        <v>83</v>
      </c>
      <c r="B92" s="6">
        <v>89</v>
      </c>
      <c r="C92" s="6">
        <v>89</v>
      </c>
      <c r="D92" s="19">
        <f t="shared" si="1"/>
        <v>0</v>
      </c>
    </row>
    <row r="93" spans="1:4" ht="12.75">
      <c r="A93" s="6" t="s">
        <v>84</v>
      </c>
      <c r="B93" s="6">
        <v>2165</v>
      </c>
      <c r="C93" s="6">
        <v>2182</v>
      </c>
      <c r="D93" s="19">
        <f t="shared" si="1"/>
        <v>0.007852193995381063</v>
      </c>
    </row>
    <row r="94" spans="1:4" ht="12.75">
      <c r="A94" s="6" t="s">
        <v>85</v>
      </c>
      <c r="B94" s="6">
        <v>1164</v>
      </c>
      <c r="C94" s="6">
        <v>1120</v>
      </c>
      <c r="D94" s="19">
        <f t="shared" si="1"/>
        <v>-0.037800687285223365</v>
      </c>
    </row>
    <row r="95" spans="1:4" ht="12.75">
      <c r="A95" s="6" t="s">
        <v>86</v>
      </c>
      <c r="B95" s="6">
        <v>2021</v>
      </c>
      <c r="C95" s="6">
        <v>2044</v>
      </c>
      <c r="D95" s="19">
        <f t="shared" si="1"/>
        <v>0.011380504700643246</v>
      </c>
    </row>
    <row r="96" spans="1:4" ht="12.75">
      <c r="A96" s="6" t="s">
        <v>87</v>
      </c>
      <c r="B96" s="6">
        <v>2447</v>
      </c>
      <c r="C96" s="6">
        <v>2407</v>
      </c>
      <c r="D96" s="19">
        <f t="shared" si="1"/>
        <v>-0.016346546791990192</v>
      </c>
    </row>
    <row r="97" spans="1:4" ht="12.75">
      <c r="A97" s="6" t="s">
        <v>88</v>
      </c>
      <c r="B97" s="6">
        <v>0</v>
      </c>
      <c r="C97" s="6">
        <v>0</v>
      </c>
      <c r="D97" s="19">
        <v>0</v>
      </c>
    </row>
    <row r="98" spans="1:4" ht="12.75">
      <c r="A98" s="6" t="s">
        <v>89</v>
      </c>
      <c r="B98" s="6">
        <v>2067</v>
      </c>
      <c r="C98" s="6">
        <v>2031</v>
      </c>
      <c r="D98" s="19">
        <f t="shared" si="1"/>
        <v>-0.01741654571843251</v>
      </c>
    </row>
    <row r="99" spans="1:4" ht="12.75">
      <c r="A99" s="6" t="s">
        <v>90</v>
      </c>
      <c r="B99" s="6">
        <v>1982</v>
      </c>
      <c r="C99" s="6">
        <v>1964</v>
      </c>
      <c r="D99" s="19">
        <f t="shared" si="1"/>
        <v>-0.009081735620585268</v>
      </c>
    </row>
    <row r="100" spans="1:4" ht="12.75">
      <c r="A100" s="6" t="s">
        <v>91</v>
      </c>
      <c r="B100" s="6">
        <v>1541</v>
      </c>
      <c r="C100" s="6">
        <v>1601</v>
      </c>
      <c r="D100" s="19">
        <f t="shared" si="1"/>
        <v>0.03893575600259572</v>
      </c>
    </row>
    <row r="101" spans="1:4" ht="12.75">
      <c r="A101" s="6" t="s">
        <v>92</v>
      </c>
      <c r="B101" s="6">
        <v>61</v>
      </c>
      <c r="C101" s="6">
        <v>61</v>
      </c>
      <c r="D101" s="19">
        <f t="shared" si="1"/>
        <v>0</v>
      </c>
    </row>
    <row r="102" spans="1:4" ht="12.75">
      <c r="A102" s="6" t="s">
        <v>93</v>
      </c>
      <c r="B102" s="6">
        <v>272</v>
      </c>
      <c r="C102" s="6">
        <v>272</v>
      </c>
      <c r="D102" s="19">
        <f t="shared" si="1"/>
        <v>0</v>
      </c>
    </row>
    <row r="103" spans="1:4" ht="12.75">
      <c r="A103" s="6" t="s">
        <v>94</v>
      </c>
      <c r="B103" s="6">
        <v>2554</v>
      </c>
      <c r="C103" s="6">
        <v>2595</v>
      </c>
      <c r="D103" s="19">
        <f t="shared" si="1"/>
        <v>0.01605324980422866</v>
      </c>
    </row>
    <row r="104" spans="1:4" ht="12.75">
      <c r="A104" s="6" t="s">
        <v>95</v>
      </c>
      <c r="B104" s="6">
        <v>1678</v>
      </c>
      <c r="C104" s="6">
        <v>1641</v>
      </c>
      <c r="D104" s="19">
        <f t="shared" si="1"/>
        <v>-0.02205005959475566</v>
      </c>
    </row>
    <row r="105" spans="1:4" ht="12.75">
      <c r="A105" s="6" t="s">
        <v>108</v>
      </c>
      <c r="B105" s="6">
        <v>49</v>
      </c>
      <c r="C105" s="6">
        <v>49</v>
      </c>
      <c r="D105" s="19">
        <f t="shared" si="1"/>
        <v>0</v>
      </c>
    </row>
    <row r="106" spans="1:4" ht="12.75">
      <c r="A106" s="6" t="s">
        <v>96</v>
      </c>
      <c r="B106" s="6">
        <v>1230</v>
      </c>
      <c r="C106" s="6">
        <v>1442</v>
      </c>
      <c r="D106" s="19">
        <f t="shared" si="1"/>
        <v>0.17235772357723578</v>
      </c>
    </row>
    <row r="107" spans="1:4" ht="12.75">
      <c r="A107" s="6" t="s">
        <v>97</v>
      </c>
      <c r="B107" s="6">
        <v>5857</v>
      </c>
      <c r="C107" s="6">
        <v>5827</v>
      </c>
      <c r="D107" s="19">
        <f t="shared" si="1"/>
        <v>-0.005122076148198737</v>
      </c>
    </row>
    <row r="108" spans="1:4" ht="12.75">
      <c r="A108" s="6" t="s">
        <v>98</v>
      </c>
      <c r="B108" s="6">
        <v>1967</v>
      </c>
      <c r="C108" s="6">
        <v>1901</v>
      </c>
      <c r="D108" s="19">
        <f t="shared" si="1"/>
        <v>-0.03355363497712252</v>
      </c>
    </row>
    <row r="109" spans="1:4" ht="12.75">
      <c r="A109" s="6" t="s">
        <v>99</v>
      </c>
      <c r="B109" s="6">
        <v>2359</v>
      </c>
      <c r="C109" s="6">
        <v>2620</v>
      </c>
      <c r="D109" s="19">
        <f t="shared" si="1"/>
        <v>0.11064010173802459</v>
      </c>
    </row>
    <row r="110" spans="1:4" ht="12.75">
      <c r="A110" s="6" t="s">
        <v>100</v>
      </c>
      <c r="B110" s="6">
        <v>2070</v>
      </c>
      <c r="C110" s="6">
        <v>2024</v>
      </c>
      <c r="D110" s="19">
        <f t="shared" si="1"/>
        <v>-0.022222222222222223</v>
      </c>
    </row>
    <row r="111" spans="1:4" ht="12.75">
      <c r="A111" s="6" t="s">
        <v>101</v>
      </c>
      <c r="B111" s="6">
        <v>2531</v>
      </c>
      <c r="C111" s="6">
        <v>2476</v>
      </c>
      <c r="D111" s="19">
        <f t="shared" si="1"/>
        <v>-0.021730541288028447</v>
      </c>
    </row>
    <row r="112" spans="1:4" ht="12.75">
      <c r="A112" s="6" t="s">
        <v>109</v>
      </c>
      <c r="B112" s="6">
        <v>14</v>
      </c>
      <c r="C112" s="6">
        <v>14</v>
      </c>
      <c r="D112" s="19">
        <f t="shared" si="1"/>
        <v>0</v>
      </c>
    </row>
    <row r="113" spans="1:4" ht="12.75">
      <c r="A113" s="6" t="s">
        <v>102</v>
      </c>
      <c r="B113" s="6">
        <v>2187</v>
      </c>
      <c r="C113" s="6">
        <v>2148</v>
      </c>
      <c r="D113" s="19">
        <f t="shared" si="1"/>
        <v>-0.01783264746227709</v>
      </c>
    </row>
    <row r="114" spans="1:4" ht="12.75">
      <c r="A114" s="6" t="s">
        <v>103</v>
      </c>
      <c r="B114" s="6">
        <v>205</v>
      </c>
      <c r="C114" s="6">
        <v>205</v>
      </c>
      <c r="D114" s="19">
        <f t="shared" si="1"/>
        <v>0</v>
      </c>
    </row>
    <row r="115" spans="1:4" s="1" customFormat="1" ht="21" customHeight="1">
      <c r="A115" s="7" t="s">
        <v>107</v>
      </c>
      <c r="B115" s="7">
        <f>SUM(B8:B114)</f>
        <v>211345</v>
      </c>
      <c r="C115" s="7">
        <f>SUM(C8:C114)</f>
        <v>216888</v>
      </c>
      <c r="D115" s="20">
        <f t="shared" si="1"/>
        <v>0.026227258747545484</v>
      </c>
    </row>
  </sheetData>
  <mergeCells count="2">
    <mergeCell ref="A1:D1"/>
    <mergeCell ref="A3:D3"/>
  </mergeCells>
  <printOptions/>
  <pageMargins left="0.89" right="0.7480314960629921" top="0.984251968503937" bottom="0.984251968503937" header="0.5118110236220472" footer="0.5118110236220472"/>
  <pageSetup horizontalDpi="300" verticalDpi="3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D33"/>
  <sheetViews>
    <sheetView workbookViewId="0" topLeftCell="A1">
      <selection activeCell="A1" sqref="A1:D1"/>
    </sheetView>
  </sheetViews>
  <sheetFormatPr defaultColWidth="9.140625" defaultRowHeight="12.75"/>
  <cols>
    <col min="1" max="1" width="29.57421875" style="0" customWidth="1"/>
    <col min="2" max="4" width="18.7109375" style="0" customWidth="1"/>
  </cols>
  <sheetData>
    <row r="1" spans="1:4" s="1" customFormat="1" ht="20.25">
      <c r="A1" s="23" t="s">
        <v>104</v>
      </c>
      <c r="B1" s="23"/>
      <c r="C1" s="23"/>
      <c r="D1" s="23"/>
    </row>
    <row r="2" spans="1:4" s="1" customFormat="1" ht="20.25">
      <c r="A2" s="2"/>
      <c r="B2" s="2"/>
      <c r="C2" s="2"/>
      <c r="D2" s="2"/>
    </row>
    <row r="3" spans="1:4" s="1" customFormat="1" ht="20.25">
      <c r="A3" s="23" t="s">
        <v>116</v>
      </c>
      <c r="B3" s="23"/>
      <c r="C3" s="23"/>
      <c r="D3" s="23"/>
    </row>
    <row r="4" s="1" customFormat="1" ht="20.25">
      <c r="A4" s="2"/>
    </row>
    <row r="5" spans="1:4" s="3" customFormat="1" ht="15.75">
      <c r="A5" s="8"/>
      <c r="B5" s="9" t="s">
        <v>111</v>
      </c>
      <c r="C5" s="9" t="s">
        <v>0</v>
      </c>
      <c r="D5" s="8"/>
    </row>
    <row r="6" spans="1:4" s="3" customFormat="1" ht="15.75">
      <c r="A6" s="5"/>
      <c r="B6" s="13" t="s">
        <v>113</v>
      </c>
      <c r="C6" s="13" t="s">
        <v>113</v>
      </c>
      <c r="D6" s="14"/>
    </row>
    <row r="7" spans="1:4" s="4" customFormat="1" ht="15.75">
      <c r="A7" s="10" t="s">
        <v>105</v>
      </c>
      <c r="B7" s="11">
        <v>36441</v>
      </c>
      <c r="C7" s="11">
        <v>37184</v>
      </c>
      <c r="D7" s="12" t="s">
        <v>106</v>
      </c>
    </row>
    <row r="8" spans="1:4" ht="12.75">
      <c r="A8" s="6" t="s">
        <v>5</v>
      </c>
      <c r="B8" s="6">
        <v>2251</v>
      </c>
      <c r="C8" s="6">
        <v>2293</v>
      </c>
      <c r="D8" s="19">
        <f aca="true" t="shared" si="0" ref="D8:D30">(C8-B8)/B8</f>
        <v>0.018658374055975122</v>
      </c>
    </row>
    <row r="9" spans="1:4" ht="12.75">
      <c r="A9" s="6" t="s">
        <v>8</v>
      </c>
      <c r="B9" s="6">
        <v>2231</v>
      </c>
      <c r="C9" s="6">
        <v>2239</v>
      </c>
      <c r="D9" s="19">
        <f t="shared" si="0"/>
        <v>0.003585835948005379</v>
      </c>
    </row>
    <row r="10" spans="1:4" ht="12.75">
      <c r="A10" s="6" t="s">
        <v>11</v>
      </c>
      <c r="B10" s="6">
        <v>3731</v>
      </c>
      <c r="C10" s="6">
        <v>3920</v>
      </c>
      <c r="D10" s="19">
        <f t="shared" si="0"/>
        <v>0.05065666041275797</v>
      </c>
    </row>
    <row r="11" spans="1:4" ht="12.75">
      <c r="A11" s="6" t="s">
        <v>15</v>
      </c>
      <c r="B11" s="6">
        <v>1702</v>
      </c>
      <c r="C11" s="6">
        <v>1639</v>
      </c>
      <c r="D11" s="19">
        <f t="shared" si="0"/>
        <v>-0.03701527614571093</v>
      </c>
    </row>
    <row r="12" spans="1:4" ht="12.75">
      <c r="A12" s="6" t="s">
        <v>16</v>
      </c>
      <c r="B12" s="6">
        <v>3456</v>
      </c>
      <c r="C12" s="6">
        <v>3493</v>
      </c>
      <c r="D12" s="19">
        <f t="shared" si="0"/>
        <v>0.01070601851851852</v>
      </c>
    </row>
    <row r="13" spans="1:4" ht="12.75">
      <c r="A13" s="6" t="s">
        <v>18</v>
      </c>
      <c r="B13" s="6">
        <v>2442</v>
      </c>
      <c r="C13" s="6">
        <v>2576</v>
      </c>
      <c r="D13" s="19">
        <f t="shared" si="0"/>
        <v>0.054873054873054876</v>
      </c>
    </row>
    <row r="14" spans="1:4" ht="12.75">
      <c r="A14" s="6" t="s">
        <v>28</v>
      </c>
      <c r="B14" s="6">
        <v>2347</v>
      </c>
      <c r="C14" s="6">
        <v>2390</v>
      </c>
      <c r="D14" s="19">
        <f t="shared" si="0"/>
        <v>0.018321261184490838</v>
      </c>
    </row>
    <row r="15" spans="1:4" ht="12.75">
      <c r="A15" s="6" t="s">
        <v>37</v>
      </c>
      <c r="B15" s="6">
        <v>1878</v>
      </c>
      <c r="C15" s="6">
        <v>1901</v>
      </c>
      <c r="D15" s="19">
        <f t="shared" si="0"/>
        <v>0.012247071352502662</v>
      </c>
    </row>
    <row r="16" spans="1:4" ht="12.75">
      <c r="A16" s="6" t="s">
        <v>39</v>
      </c>
      <c r="B16" s="6">
        <v>4397</v>
      </c>
      <c r="C16" s="6">
        <v>4889</v>
      </c>
      <c r="D16" s="19">
        <f t="shared" si="0"/>
        <v>0.11189447350466226</v>
      </c>
    </row>
    <row r="17" spans="1:4" ht="12.75">
      <c r="A17" s="6" t="s">
        <v>40</v>
      </c>
      <c r="B17" s="6">
        <v>2192</v>
      </c>
      <c r="C17" s="6">
        <v>2245</v>
      </c>
      <c r="D17" s="19">
        <f t="shared" si="0"/>
        <v>0.024178832116788323</v>
      </c>
    </row>
    <row r="18" spans="1:4" ht="12.75">
      <c r="A18" s="6" t="s">
        <v>41</v>
      </c>
      <c r="B18" s="6">
        <v>710</v>
      </c>
      <c r="C18" s="6">
        <v>773</v>
      </c>
      <c r="D18" s="19">
        <f t="shared" si="0"/>
        <v>0.08873239436619719</v>
      </c>
    </row>
    <row r="19" spans="1:4" ht="12.75">
      <c r="A19" s="6" t="s">
        <v>53</v>
      </c>
      <c r="B19" s="6">
        <v>2694</v>
      </c>
      <c r="C19" s="6">
        <v>2696</v>
      </c>
      <c r="D19" s="19">
        <f t="shared" si="0"/>
        <v>0.0007423904974016332</v>
      </c>
    </row>
    <row r="20" spans="1:4" ht="12.75">
      <c r="A20" s="6" t="s">
        <v>56</v>
      </c>
      <c r="B20" s="6">
        <v>11778</v>
      </c>
      <c r="C20" s="6">
        <v>11745</v>
      </c>
      <c r="D20" s="19">
        <f t="shared" si="0"/>
        <v>-0.0028018339276617422</v>
      </c>
    </row>
    <row r="21" spans="1:4" ht="12.75">
      <c r="A21" s="6" t="s">
        <v>63</v>
      </c>
      <c r="B21" s="6">
        <v>1058</v>
      </c>
      <c r="C21" s="6">
        <v>1084</v>
      </c>
      <c r="D21" s="19">
        <f t="shared" si="0"/>
        <v>0.024574669187145556</v>
      </c>
    </row>
    <row r="22" spans="1:4" ht="12.75">
      <c r="A22" s="6" t="s">
        <v>70</v>
      </c>
      <c r="B22" s="6">
        <v>3745</v>
      </c>
      <c r="C22" s="6">
        <v>3857</v>
      </c>
      <c r="D22" s="19">
        <f t="shared" si="0"/>
        <v>0.029906542056074768</v>
      </c>
    </row>
    <row r="23" spans="1:4" ht="12.75">
      <c r="A23" s="6" t="s">
        <v>77</v>
      </c>
      <c r="B23" s="6">
        <v>1228</v>
      </c>
      <c r="C23" s="6">
        <v>1221</v>
      </c>
      <c r="D23" s="19">
        <f t="shared" si="0"/>
        <v>-0.005700325732899023</v>
      </c>
    </row>
    <row r="24" spans="1:4" ht="12.75">
      <c r="A24" s="6" t="s">
        <v>81</v>
      </c>
      <c r="B24" s="6">
        <v>1919</v>
      </c>
      <c r="C24" s="6">
        <v>1886</v>
      </c>
      <c r="D24" s="19">
        <f t="shared" si="0"/>
        <v>-0.017196456487754037</v>
      </c>
    </row>
    <row r="25" spans="1:4" ht="12.75">
      <c r="A25" s="6" t="s">
        <v>103</v>
      </c>
      <c r="B25" s="6">
        <v>205</v>
      </c>
      <c r="C25" s="6">
        <v>205</v>
      </c>
      <c r="D25" s="19">
        <f t="shared" si="0"/>
        <v>0</v>
      </c>
    </row>
    <row r="26" spans="1:4" ht="12.75">
      <c r="A26" s="6" t="s">
        <v>86</v>
      </c>
      <c r="B26" s="6">
        <v>2021</v>
      </c>
      <c r="C26" s="6">
        <v>2044</v>
      </c>
      <c r="D26" s="19">
        <f t="shared" si="0"/>
        <v>0.011380504700643246</v>
      </c>
    </row>
    <row r="27" spans="1:4" ht="12.75">
      <c r="A27" s="6" t="s">
        <v>94</v>
      </c>
      <c r="B27" s="6">
        <v>2554</v>
      </c>
      <c r="C27" s="6">
        <v>2595</v>
      </c>
      <c r="D27" s="19">
        <f t="shared" si="0"/>
        <v>0.01605324980422866</v>
      </c>
    </row>
    <row r="28" spans="1:4" ht="12.75">
      <c r="A28" s="6" t="s">
        <v>95</v>
      </c>
      <c r="B28" s="6">
        <v>1678</v>
      </c>
      <c r="C28" s="6">
        <v>1641</v>
      </c>
      <c r="D28" s="19">
        <f t="shared" si="0"/>
        <v>-0.02205005959475566</v>
      </c>
    </row>
    <row r="29" spans="1:4" ht="12.75">
      <c r="A29" s="6" t="s">
        <v>108</v>
      </c>
      <c r="B29" s="6">
        <v>49</v>
      </c>
      <c r="C29" s="6">
        <v>49</v>
      </c>
      <c r="D29" s="19">
        <f t="shared" si="0"/>
        <v>0</v>
      </c>
    </row>
    <row r="30" spans="1:4" ht="12.75">
      <c r="A30" s="6" t="s">
        <v>97</v>
      </c>
      <c r="B30" s="6">
        <v>5857</v>
      </c>
      <c r="C30" s="6">
        <v>5827</v>
      </c>
      <c r="D30" s="19">
        <f t="shared" si="0"/>
        <v>-0.005122076148198737</v>
      </c>
    </row>
    <row r="31" spans="1:4" s="1" customFormat="1" ht="21" customHeight="1">
      <c r="A31" s="15" t="s">
        <v>115</v>
      </c>
      <c r="B31" s="15">
        <f>SUM(B8:B30)</f>
        <v>62123</v>
      </c>
      <c r="C31" s="15">
        <f>SUM(C8:C30)</f>
        <v>63208</v>
      </c>
      <c r="D31" s="21">
        <f>(C31-B31)/B31</f>
        <v>0.017465350997215204</v>
      </c>
    </row>
    <row r="32" spans="1:4" ht="21" customHeight="1">
      <c r="A32" s="16" t="s">
        <v>121</v>
      </c>
      <c r="B32" s="17">
        <f>totals!$B$115*5/17</f>
        <v>62160.294117647056</v>
      </c>
      <c r="C32" s="17">
        <f>totals!$C$115*5/17</f>
        <v>63790.58823529412</v>
      </c>
      <c r="D32" s="16"/>
    </row>
    <row r="33" spans="1:4" ht="21" customHeight="1">
      <c r="A33" s="16" t="s">
        <v>122</v>
      </c>
      <c r="B33" s="18">
        <f>(B31-B32)/B32</f>
        <v>-0.0005999668788000181</v>
      </c>
      <c r="C33" s="18">
        <f>(C31-C32)/C32</f>
        <v>-0.00913282431485377</v>
      </c>
      <c r="D33" s="16"/>
    </row>
  </sheetData>
  <mergeCells count="2">
    <mergeCell ref="A1:D1"/>
    <mergeCell ref="A3:D3"/>
  </mergeCells>
  <printOptions/>
  <pageMargins left="0.92"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D36"/>
  <sheetViews>
    <sheetView workbookViewId="0" topLeftCell="A1">
      <selection activeCell="A1" sqref="A1:D1"/>
    </sheetView>
  </sheetViews>
  <sheetFormatPr defaultColWidth="9.140625" defaultRowHeight="12.75"/>
  <cols>
    <col min="1" max="1" width="29.57421875" style="0" customWidth="1"/>
    <col min="2" max="4" width="18.7109375" style="0" customWidth="1"/>
  </cols>
  <sheetData>
    <row r="1" spans="1:4" s="1" customFormat="1" ht="20.25">
      <c r="A1" s="23" t="s">
        <v>104</v>
      </c>
      <c r="B1" s="23"/>
      <c r="C1" s="23"/>
      <c r="D1" s="23"/>
    </row>
    <row r="2" spans="1:4" s="1" customFormat="1" ht="20.25">
      <c r="A2" s="2"/>
      <c r="B2" s="2"/>
      <c r="C2" s="2"/>
      <c r="D2" s="2"/>
    </row>
    <row r="3" spans="1:4" s="1" customFormat="1" ht="20.25">
      <c r="A3" s="23" t="s">
        <v>118</v>
      </c>
      <c r="B3" s="23"/>
      <c r="C3" s="23"/>
      <c r="D3" s="23"/>
    </row>
    <row r="4" s="1" customFormat="1" ht="20.25">
      <c r="A4" s="2"/>
    </row>
    <row r="5" spans="1:4" s="3" customFormat="1" ht="15.75">
      <c r="A5" s="8"/>
      <c r="B5" s="9" t="s">
        <v>111</v>
      </c>
      <c r="C5" s="9" t="s">
        <v>0</v>
      </c>
      <c r="D5" s="8"/>
    </row>
    <row r="6" spans="1:4" s="3" customFormat="1" ht="15.75">
      <c r="A6" s="5"/>
      <c r="B6" s="13" t="s">
        <v>113</v>
      </c>
      <c r="C6" s="13" t="s">
        <v>113</v>
      </c>
      <c r="D6" s="14"/>
    </row>
    <row r="7" spans="1:4" s="4" customFormat="1" ht="15.75">
      <c r="A7" s="10" t="s">
        <v>105</v>
      </c>
      <c r="B7" s="11">
        <v>36441</v>
      </c>
      <c r="C7" s="11">
        <v>37184</v>
      </c>
      <c r="D7" s="12" t="s">
        <v>106</v>
      </c>
    </row>
    <row r="8" spans="1:4" ht="12.75">
      <c r="A8" s="6" t="s">
        <v>4</v>
      </c>
      <c r="B8" s="6">
        <v>1857</v>
      </c>
      <c r="C8" s="6">
        <v>1829</v>
      </c>
      <c r="D8" s="19">
        <f aca="true" t="shared" si="0" ref="D8:D16">(C8-B8)/B8</f>
        <v>-0.015078082929456112</v>
      </c>
    </row>
    <row r="9" spans="1:4" ht="12.75">
      <c r="A9" s="6" t="s">
        <v>110</v>
      </c>
      <c r="B9" s="6">
        <v>43</v>
      </c>
      <c r="C9" s="6">
        <v>43</v>
      </c>
      <c r="D9" s="19">
        <f t="shared" si="0"/>
        <v>0</v>
      </c>
    </row>
    <row r="10" spans="1:4" ht="12.75">
      <c r="A10" s="6" t="s">
        <v>7</v>
      </c>
      <c r="B10" s="6">
        <v>1724</v>
      </c>
      <c r="C10" s="6">
        <v>1775</v>
      </c>
      <c r="D10" s="19">
        <f t="shared" si="0"/>
        <v>0.029582366589327145</v>
      </c>
    </row>
    <row r="11" spans="1:4" ht="12.75">
      <c r="A11" s="6" t="s">
        <v>10</v>
      </c>
      <c r="B11" s="6">
        <v>1373</v>
      </c>
      <c r="C11" s="6">
        <v>1648</v>
      </c>
      <c r="D11" s="19">
        <f t="shared" si="0"/>
        <v>0.20029133284777859</v>
      </c>
    </row>
    <row r="12" spans="1:4" ht="12.75">
      <c r="A12" s="6" t="s">
        <v>14</v>
      </c>
      <c r="B12" s="6">
        <v>2069</v>
      </c>
      <c r="C12" s="6">
        <v>2209</v>
      </c>
      <c r="D12" s="19">
        <f t="shared" si="0"/>
        <v>0.06766553890768487</v>
      </c>
    </row>
    <row r="13" spans="1:4" ht="12.75">
      <c r="A13" s="6" t="s">
        <v>19</v>
      </c>
      <c r="B13" s="6">
        <v>2194</v>
      </c>
      <c r="C13" s="6">
        <v>2127</v>
      </c>
      <c r="D13" s="19">
        <f t="shared" si="0"/>
        <v>-0.030537830446672742</v>
      </c>
    </row>
    <row r="14" spans="1:4" ht="12.75">
      <c r="A14" s="6" t="s">
        <v>25</v>
      </c>
      <c r="B14" s="6">
        <v>988</v>
      </c>
      <c r="C14" s="6">
        <v>1360</v>
      </c>
      <c r="D14" s="19">
        <f t="shared" si="0"/>
        <v>0.3765182186234818</v>
      </c>
    </row>
    <row r="15" spans="1:4" ht="12.75">
      <c r="A15" s="6" t="s">
        <v>27</v>
      </c>
      <c r="B15" s="6">
        <v>4096</v>
      </c>
      <c r="C15" s="6">
        <v>4111</v>
      </c>
      <c r="D15" s="19">
        <f t="shared" si="0"/>
        <v>0.003662109375</v>
      </c>
    </row>
    <row r="16" spans="1:4" ht="12.75">
      <c r="A16" s="6" t="s">
        <v>31</v>
      </c>
      <c r="B16" s="6">
        <v>3522</v>
      </c>
      <c r="C16" s="6">
        <v>3516</v>
      </c>
      <c r="D16" s="19">
        <f t="shared" si="0"/>
        <v>-0.0017035775127768314</v>
      </c>
    </row>
    <row r="17" spans="1:4" ht="12.75">
      <c r="A17" s="6" t="s">
        <v>32</v>
      </c>
      <c r="B17" s="6">
        <v>2712</v>
      </c>
      <c r="C17" s="6">
        <v>2705</v>
      </c>
      <c r="D17" s="19">
        <f aca="true" t="shared" si="1" ref="D17:D33">(C17-B17)/B17</f>
        <v>-0.0025811209439528023</v>
      </c>
    </row>
    <row r="18" spans="1:4" ht="12.75">
      <c r="A18" s="6" t="s">
        <v>34</v>
      </c>
      <c r="B18" s="6">
        <v>1713</v>
      </c>
      <c r="C18" s="6">
        <v>1748</v>
      </c>
      <c r="D18" s="19">
        <f t="shared" si="1"/>
        <v>0.020431990659661413</v>
      </c>
    </row>
    <row r="19" spans="1:4" ht="12.75">
      <c r="A19" s="6" t="s">
        <v>38</v>
      </c>
      <c r="B19" s="6">
        <v>2598</v>
      </c>
      <c r="C19" s="6">
        <v>2567</v>
      </c>
      <c r="D19" s="19">
        <f t="shared" si="1"/>
        <v>-0.01193225558121632</v>
      </c>
    </row>
    <row r="20" spans="1:4" ht="12.75">
      <c r="A20" s="6" t="s">
        <v>44</v>
      </c>
      <c r="B20" s="6">
        <v>245</v>
      </c>
      <c r="C20" s="6">
        <v>245</v>
      </c>
      <c r="D20" s="19">
        <f t="shared" si="1"/>
        <v>0</v>
      </c>
    </row>
    <row r="21" spans="1:4" ht="12.75">
      <c r="A21" s="6" t="s">
        <v>46</v>
      </c>
      <c r="B21" s="6">
        <v>2297</v>
      </c>
      <c r="C21" s="6">
        <v>2358</v>
      </c>
      <c r="D21" s="19">
        <f t="shared" si="1"/>
        <v>0.026556377884196777</v>
      </c>
    </row>
    <row r="22" spans="1:4" ht="12.75">
      <c r="A22" s="6" t="s">
        <v>47</v>
      </c>
      <c r="B22" s="6">
        <v>2333</v>
      </c>
      <c r="C22" s="6">
        <v>2270</v>
      </c>
      <c r="D22" s="19">
        <f t="shared" si="1"/>
        <v>-0.02700385769395628</v>
      </c>
    </row>
    <row r="23" spans="1:4" ht="12.75">
      <c r="A23" s="6" t="s">
        <v>49</v>
      </c>
      <c r="B23" s="6">
        <v>3439</v>
      </c>
      <c r="C23" s="6">
        <v>3507</v>
      </c>
      <c r="D23" s="19">
        <f t="shared" si="1"/>
        <v>0.019773189880779297</v>
      </c>
    </row>
    <row r="24" spans="1:4" ht="12.75">
      <c r="A24" s="6" t="s">
        <v>55</v>
      </c>
      <c r="B24" s="6">
        <v>5697</v>
      </c>
      <c r="C24" s="6">
        <v>5695</v>
      </c>
      <c r="D24" s="19">
        <f t="shared" si="1"/>
        <v>-0.00035106196243637</v>
      </c>
    </row>
    <row r="25" spans="1:4" ht="12.75">
      <c r="A25" s="6" t="s">
        <v>59</v>
      </c>
      <c r="B25" s="6">
        <v>2759</v>
      </c>
      <c r="C25" s="6">
        <v>2781</v>
      </c>
      <c r="D25" s="19">
        <f t="shared" si="1"/>
        <v>0.007973903588256614</v>
      </c>
    </row>
    <row r="26" spans="1:4" ht="12.75">
      <c r="A26" s="6" t="s">
        <v>64</v>
      </c>
      <c r="B26" s="6">
        <v>2709</v>
      </c>
      <c r="C26" s="6">
        <v>2665</v>
      </c>
      <c r="D26" s="19">
        <f t="shared" si="1"/>
        <v>-0.016242155777039496</v>
      </c>
    </row>
    <row r="27" spans="1:4" ht="12.75">
      <c r="A27" s="6" t="s">
        <v>65</v>
      </c>
      <c r="B27" s="6">
        <v>1744</v>
      </c>
      <c r="C27" s="6">
        <v>1696</v>
      </c>
      <c r="D27" s="19">
        <f t="shared" si="1"/>
        <v>-0.027522935779816515</v>
      </c>
    </row>
    <row r="28" spans="1:4" ht="12.75">
      <c r="A28" s="6" t="s">
        <v>62</v>
      </c>
      <c r="B28" s="6">
        <v>1897</v>
      </c>
      <c r="C28" s="6">
        <v>1945</v>
      </c>
      <c r="D28" s="19">
        <f t="shared" si="1"/>
        <v>0.025303110173958882</v>
      </c>
    </row>
    <row r="29" spans="1:4" ht="12.75">
      <c r="A29" s="6" t="s">
        <v>68</v>
      </c>
      <c r="B29" s="6">
        <v>2542</v>
      </c>
      <c r="C29" s="6">
        <v>2477</v>
      </c>
      <c r="D29" s="19">
        <f t="shared" si="1"/>
        <v>-0.025570416994492525</v>
      </c>
    </row>
    <row r="30" spans="1:4" ht="12.75">
      <c r="A30" s="6" t="s">
        <v>78</v>
      </c>
      <c r="B30" s="6">
        <v>1971</v>
      </c>
      <c r="C30" s="6">
        <v>2049</v>
      </c>
      <c r="D30" s="19">
        <f t="shared" si="1"/>
        <v>0.0395738203957382</v>
      </c>
    </row>
    <row r="31" spans="1:4" ht="12.75">
      <c r="A31" s="6" t="s">
        <v>89</v>
      </c>
      <c r="B31" s="6">
        <v>2067</v>
      </c>
      <c r="C31" s="6">
        <v>2031</v>
      </c>
      <c r="D31" s="19">
        <f t="shared" si="1"/>
        <v>-0.01741654571843251</v>
      </c>
    </row>
    <row r="32" spans="1:4" ht="12.75">
      <c r="A32" s="6" t="s">
        <v>90</v>
      </c>
      <c r="B32" s="6">
        <v>1982</v>
      </c>
      <c r="C32" s="6">
        <v>1964</v>
      </c>
      <c r="D32" s="19">
        <f t="shared" si="1"/>
        <v>-0.009081735620585268</v>
      </c>
    </row>
    <row r="33" spans="1:4" ht="12.75">
      <c r="A33" s="6" t="s">
        <v>100</v>
      </c>
      <c r="B33" s="6">
        <v>2070</v>
      </c>
      <c r="C33" s="6">
        <v>2024</v>
      </c>
      <c r="D33" s="19">
        <f t="shared" si="1"/>
        <v>-0.022222222222222223</v>
      </c>
    </row>
    <row r="34" spans="1:4" s="1" customFormat="1" ht="21" customHeight="1">
      <c r="A34" s="15" t="s">
        <v>117</v>
      </c>
      <c r="B34" s="15">
        <f>SUM(B8:B33)</f>
        <v>58641</v>
      </c>
      <c r="C34" s="15">
        <f>SUM(C8:C33)</f>
        <v>59345</v>
      </c>
      <c r="D34" s="21">
        <f>(C34-B34)/B34</f>
        <v>0.012005252297880322</v>
      </c>
    </row>
    <row r="35" spans="1:4" ht="21" customHeight="1">
      <c r="A35" s="16" t="s">
        <v>121</v>
      </c>
      <c r="B35" s="17">
        <f>totals!$B$115*5/17</f>
        <v>62160.294117647056</v>
      </c>
      <c r="C35" s="17">
        <f>totals!$C$115*5/17</f>
        <v>63790.58823529412</v>
      </c>
      <c r="D35" s="16"/>
    </row>
    <row r="36" spans="1:4" ht="21" customHeight="1">
      <c r="A36" s="16" t="s">
        <v>122</v>
      </c>
      <c r="B36" s="18">
        <f>(B34-B35)/B35</f>
        <v>-0.05661643284676709</v>
      </c>
      <c r="C36" s="18">
        <f>(C34-C35)/C35</f>
        <v>-0.06969034709158646</v>
      </c>
      <c r="D36" s="16"/>
    </row>
  </sheetData>
  <mergeCells count="2">
    <mergeCell ref="A1:D1"/>
    <mergeCell ref="A3:D3"/>
  </mergeCells>
  <printOptions/>
  <pageMargins left="0.92"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68"/>
  <sheetViews>
    <sheetView workbookViewId="0" topLeftCell="A1">
      <selection activeCell="A1" sqref="A1:D1"/>
    </sheetView>
  </sheetViews>
  <sheetFormatPr defaultColWidth="9.140625" defaultRowHeight="12.75"/>
  <cols>
    <col min="1" max="1" width="29.57421875" style="0" customWidth="1"/>
    <col min="2" max="4" width="18.7109375" style="0" customWidth="1"/>
  </cols>
  <sheetData>
    <row r="1" spans="1:4" s="1" customFormat="1" ht="20.25">
      <c r="A1" s="23" t="s">
        <v>104</v>
      </c>
      <c r="B1" s="23"/>
      <c r="C1" s="23"/>
      <c r="D1" s="23"/>
    </row>
    <row r="2" spans="1:4" s="1" customFormat="1" ht="20.25">
      <c r="A2" s="2"/>
      <c r="B2" s="2"/>
      <c r="C2" s="2"/>
      <c r="D2" s="2"/>
    </row>
    <row r="3" spans="1:4" s="1" customFormat="1" ht="20.25">
      <c r="A3" s="23" t="s">
        <v>119</v>
      </c>
      <c r="B3" s="23"/>
      <c r="C3" s="23"/>
      <c r="D3" s="23"/>
    </row>
    <row r="4" s="1" customFormat="1" ht="20.25">
      <c r="A4" s="2"/>
    </row>
    <row r="5" spans="1:4" s="3" customFormat="1" ht="15.75">
      <c r="A5" s="8"/>
      <c r="B5" s="9" t="s">
        <v>111</v>
      </c>
      <c r="C5" s="9" t="s">
        <v>0</v>
      </c>
      <c r="D5" s="8"/>
    </row>
    <row r="6" spans="1:4" s="3" customFormat="1" ht="15.75">
      <c r="A6" s="5"/>
      <c r="B6" s="13" t="s">
        <v>113</v>
      </c>
      <c r="C6" s="13" t="s">
        <v>113</v>
      </c>
      <c r="D6" s="14"/>
    </row>
    <row r="7" spans="1:4" s="4" customFormat="1" ht="15.75">
      <c r="A7" s="10" t="s">
        <v>105</v>
      </c>
      <c r="B7" s="11">
        <v>36441</v>
      </c>
      <c r="C7" s="11">
        <v>37184</v>
      </c>
      <c r="D7" s="12" t="s">
        <v>106</v>
      </c>
    </row>
    <row r="8" spans="1:4" ht="12.75">
      <c r="A8" s="6" t="s">
        <v>1</v>
      </c>
      <c r="B8" s="6">
        <v>259</v>
      </c>
      <c r="C8" s="6">
        <v>259</v>
      </c>
      <c r="D8" s="19">
        <f aca="true" t="shared" si="0" ref="D8:D22">(C8-B8)/B8</f>
        <v>0</v>
      </c>
    </row>
    <row r="9" spans="1:4" ht="12.75">
      <c r="A9" s="6" t="s">
        <v>2</v>
      </c>
      <c r="B9" s="6">
        <v>3289</v>
      </c>
      <c r="C9" s="6">
        <v>3316</v>
      </c>
      <c r="D9" s="19">
        <f t="shared" si="0"/>
        <v>0.0082091821222256</v>
      </c>
    </row>
    <row r="10" spans="1:4" ht="12.75">
      <c r="A10" s="6" t="s">
        <v>3</v>
      </c>
      <c r="B10" s="6">
        <v>1200</v>
      </c>
      <c r="C10" s="6">
        <v>1742</v>
      </c>
      <c r="D10" s="19">
        <f t="shared" si="0"/>
        <v>0.45166666666666666</v>
      </c>
    </row>
    <row r="11" spans="1:4" ht="12.75">
      <c r="A11" s="6" t="s">
        <v>6</v>
      </c>
      <c r="B11" s="6">
        <v>362</v>
      </c>
      <c r="C11" s="6">
        <v>362</v>
      </c>
      <c r="D11" s="19">
        <f t="shared" si="0"/>
        <v>0</v>
      </c>
    </row>
    <row r="12" spans="1:4" ht="12.75">
      <c r="A12" s="6" t="s">
        <v>9</v>
      </c>
      <c r="B12" s="6">
        <v>1823</v>
      </c>
      <c r="C12" s="6">
        <v>2191</v>
      </c>
      <c r="D12" s="19">
        <f t="shared" si="0"/>
        <v>0.20186505759736698</v>
      </c>
    </row>
    <row r="13" spans="1:4" ht="12.75">
      <c r="A13" s="6" t="s">
        <v>12</v>
      </c>
      <c r="B13" s="6">
        <v>2344</v>
      </c>
      <c r="C13" s="6">
        <v>2304</v>
      </c>
      <c r="D13" s="19">
        <f t="shared" si="0"/>
        <v>-0.017064846416382253</v>
      </c>
    </row>
    <row r="14" spans="1:4" ht="12.75">
      <c r="A14" s="6" t="s">
        <v>13</v>
      </c>
      <c r="B14" s="6">
        <v>2269</v>
      </c>
      <c r="C14" s="6">
        <v>2214</v>
      </c>
      <c r="D14" s="19">
        <f t="shared" si="0"/>
        <v>-0.024239753195240195</v>
      </c>
    </row>
    <row r="15" spans="1:4" ht="12.75">
      <c r="A15" s="6" t="s">
        <v>17</v>
      </c>
      <c r="B15" s="6">
        <v>82</v>
      </c>
      <c r="C15" s="6">
        <v>710</v>
      </c>
      <c r="D15" s="19">
        <f t="shared" si="0"/>
        <v>7.658536585365853</v>
      </c>
    </row>
    <row r="16" spans="1:4" ht="12.75">
      <c r="A16" s="6" t="s">
        <v>20</v>
      </c>
      <c r="B16" s="6">
        <v>3845</v>
      </c>
      <c r="C16" s="6">
        <v>3788</v>
      </c>
      <c r="D16" s="19">
        <f t="shared" si="0"/>
        <v>-0.01482444733420026</v>
      </c>
    </row>
    <row r="17" spans="1:4" ht="12.75">
      <c r="A17" s="6" t="s">
        <v>21</v>
      </c>
      <c r="B17" s="6">
        <v>1902</v>
      </c>
      <c r="C17" s="6">
        <v>1849</v>
      </c>
      <c r="D17" s="19">
        <f t="shared" si="0"/>
        <v>-0.02786540483701367</v>
      </c>
    </row>
    <row r="18" spans="1:4" ht="12.75">
      <c r="A18" s="6" t="s">
        <v>22</v>
      </c>
      <c r="B18" s="6">
        <v>1371</v>
      </c>
      <c r="C18" s="6">
        <v>1389</v>
      </c>
      <c r="D18" s="19">
        <f t="shared" si="0"/>
        <v>0.01312910284463895</v>
      </c>
    </row>
    <row r="19" spans="1:4" ht="12.75">
      <c r="A19" s="6" t="s">
        <v>23</v>
      </c>
      <c r="B19" s="6">
        <v>2376</v>
      </c>
      <c r="C19" s="6">
        <v>2355</v>
      </c>
      <c r="D19" s="19">
        <f t="shared" si="0"/>
        <v>-0.008838383838383838</v>
      </c>
    </row>
    <row r="20" spans="1:4" ht="12.75">
      <c r="A20" s="6" t="s">
        <v>24</v>
      </c>
      <c r="B20" s="6">
        <v>2456</v>
      </c>
      <c r="C20" s="6">
        <v>2420</v>
      </c>
      <c r="D20" s="19">
        <f t="shared" si="0"/>
        <v>-0.014657980456026058</v>
      </c>
    </row>
    <row r="21" spans="1:4" ht="12.75">
      <c r="A21" s="6" t="s">
        <v>26</v>
      </c>
      <c r="B21" s="6">
        <v>1440</v>
      </c>
      <c r="C21" s="6">
        <v>1440</v>
      </c>
      <c r="D21" s="19">
        <f t="shared" si="0"/>
        <v>0</v>
      </c>
    </row>
    <row r="22" spans="1:4" ht="12.75">
      <c r="A22" s="6" t="s">
        <v>29</v>
      </c>
      <c r="B22" s="6">
        <v>2569</v>
      </c>
      <c r="C22" s="6">
        <v>2504</v>
      </c>
      <c r="D22" s="19">
        <f t="shared" si="0"/>
        <v>-0.0253016738030362</v>
      </c>
    </row>
    <row r="23" spans="1:4" ht="12.75">
      <c r="A23" s="6" t="s">
        <v>30</v>
      </c>
      <c r="B23" s="6">
        <v>2359</v>
      </c>
      <c r="C23" s="6">
        <v>2294</v>
      </c>
      <c r="D23" s="19">
        <f aca="true" t="shared" si="1" ref="D23:D54">(C23-B23)/B23</f>
        <v>-0.02755404832556168</v>
      </c>
    </row>
    <row r="24" spans="1:4" ht="12.75">
      <c r="A24" s="6" t="s">
        <v>33</v>
      </c>
      <c r="B24" s="6">
        <v>870</v>
      </c>
      <c r="C24" s="6">
        <v>846</v>
      </c>
      <c r="D24" s="19">
        <f t="shared" si="1"/>
        <v>-0.027586206896551724</v>
      </c>
    </row>
    <row r="25" spans="1:4" ht="12.75">
      <c r="A25" s="6" t="s">
        <v>35</v>
      </c>
      <c r="B25" s="6">
        <v>36</v>
      </c>
      <c r="C25" s="6">
        <v>36</v>
      </c>
      <c r="D25" s="19">
        <f t="shared" si="1"/>
        <v>0</v>
      </c>
    </row>
    <row r="26" spans="1:4" ht="12.75">
      <c r="A26" s="6" t="s">
        <v>36</v>
      </c>
      <c r="B26" s="6">
        <v>1829</v>
      </c>
      <c r="C26" s="6">
        <v>2127</v>
      </c>
      <c r="D26" s="19">
        <f t="shared" si="1"/>
        <v>0.16293056314926188</v>
      </c>
    </row>
    <row r="27" spans="1:4" ht="12.75">
      <c r="A27" s="6" t="s">
        <v>42</v>
      </c>
      <c r="B27" s="6">
        <v>2763</v>
      </c>
      <c r="C27" s="6">
        <v>2822</v>
      </c>
      <c r="D27" s="19">
        <f t="shared" si="1"/>
        <v>0.021353601158161418</v>
      </c>
    </row>
    <row r="28" spans="1:4" ht="12.75">
      <c r="A28" s="6" t="s">
        <v>114</v>
      </c>
      <c r="B28" s="6">
        <v>28</v>
      </c>
      <c r="C28" s="6">
        <v>335</v>
      </c>
      <c r="D28" s="19">
        <f t="shared" si="1"/>
        <v>10.964285714285714</v>
      </c>
    </row>
    <row r="29" spans="1:4" ht="12.75">
      <c r="A29" s="6" t="s">
        <v>43</v>
      </c>
      <c r="B29" s="6">
        <v>2244</v>
      </c>
      <c r="C29" s="6">
        <v>2195</v>
      </c>
      <c r="D29" s="19">
        <f t="shared" si="1"/>
        <v>-0.021836007130124777</v>
      </c>
    </row>
    <row r="30" spans="1:4" ht="12.75">
      <c r="A30" s="6" t="s">
        <v>45</v>
      </c>
      <c r="B30" s="6">
        <v>65</v>
      </c>
      <c r="C30" s="6">
        <v>65</v>
      </c>
      <c r="D30" s="19">
        <f t="shared" si="1"/>
        <v>0</v>
      </c>
    </row>
    <row r="31" spans="1:4" ht="12.75">
      <c r="A31" s="6" t="s">
        <v>48</v>
      </c>
      <c r="B31" s="6">
        <v>2103</v>
      </c>
      <c r="C31" s="6">
        <v>2040</v>
      </c>
      <c r="D31" s="19">
        <f t="shared" si="1"/>
        <v>-0.029957203994293864</v>
      </c>
    </row>
    <row r="32" spans="1:4" ht="12.75">
      <c r="A32" s="6" t="s">
        <v>50</v>
      </c>
      <c r="B32" s="6">
        <v>2091</v>
      </c>
      <c r="C32" s="6">
        <v>2080</v>
      </c>
      <c r="D32" s="19">
        <f t="shared" si="1"/>
        <v>-0.0052606408417025345</v>
      </c>
    </row>
    <row r="33" spans="1:4" ht="12.75">
      <c r="A33" s="6" t="s">
        <v>51</v>
      </c>
      <c r="B33" s="6">
        <v>11</v>
      </c>
      <c r="C33" s="6">
        <v>11</v>
      </c>
      <c r="D33" s="19">
        <f t="shared" si="1"/>
        <v>0</v>
      </c>
    </row>
    <row r="34" spans="1:4" ht="12.75">
      <c r="A34" s="6" t="s">
        <v>52</v>
      </c>
      <c r="B34" s="6">
        <v>1898</v>
      </c>
      <c r="C34" s="6">
        <v>1846</v>
      </c>
      <c r="D34" s="19">
        <f t="shared" si="1"/>
        <v>-0.0273972602739726</v>
      </c>
    </row>
    <row r="35" spans="1:4" ht="12.75">
      <c r="A35" s="6" t="s">
        <v>54</v>
      </c>
      <c r="B35" s="6">
        <v>15</v>
      </c>
      <c r="C35" s="6">
        <v>15</v>
      </c>
      <c r="D35" s="19">
        <f t="shared" si="1"/>
        <v>0</v>
      </c>
    </row>
    <row r="36" spans="1:4" ht="12.75">
      <c r="A36" s="6" t="s">
        <v>57</v>
      </c>
      <c r="B36" s="6">
        <v>1402</v>
      </c>
      <c r="C36" s="6">
        <v>1466</v>
      </c>
      <c r="D36" s="19">
        <f t="shared" si="1"/>
        <v>0.0456490727532097</v>
      </c>
    </row>
    <row r="37" spans="1:4" ht="12.75">
      <c r="A37" s="6" t="s">
        <v>58</v>
      </c>
      <c r="B37" s="6">
        <v>15</v>
      </c>
      <c r="C37" s="6">
        <v>15</v>
      </c>
      <c r="D37" s="19">
        <f t="shared" si="1"/>
        <v>0</v>
      </c>
    </row>
    <row r="38" spans="1:4" ht="12.75">
      <c r="A38" s="6" t="s">
        <v>60</v>
      </c>
      <c r="B38" s="6">
        <v>2804</v>
      </c>
      <c r="C38" s="6">
        <v>3086</v>
      </c>
      <c r="D38" s="19">
        <f t="shared" si="1"/>
        <v>0.10057061340941512</v>
      </c>
    </row>
    <row r="39" spans="1:4" ht="12.75">
      <c r="A39" s="6" t="s">
        <v>61</v>
      </c>
      <c r="B39" s="6">
        <v>1853</v>
      </c>
      <c r="C39" s="6">
        <v>1819</v>
      </c>
      <c r="D39" s="19">
        <f t="shared" si="1"/>
        <v>-0.01834862385321101</v>
      </c>
    </row>
    <row r="40" spans="1:4" ht="12.75">
      <c r="A40" s="6" t="s">
        <v>66</v>
      </c>
      <c r="B40" s="6">
        <v>159</v>
      </c>
      <c r="C40" s="6">
        <v>159</v>
      </c>
      <c r="D40" s="19">
        <f t="shared" si="1"/>
        <v>0</v>
      </c>
    </row>
    <row r="41" spans="1:4" ht="12.75">
      <c r="A41" s="6" t="s">
        <v>67</v>
      </c>
      <c r="B41" s="6">
        <v>2117</v>
      </c>
      <c r="C41" s="6">
        <v>2111</v>
      </c>
      <c r="D41" s="19">
        <f t="shared" si="1"/>
        <v>-0.002834199338686821</v>
      </c>
    </row>
    <row r="42" spans="1:4" ht="12.75">
      <c r="A42" s="6" t="s">
        <v>69</v>
      </c>
      <c r="B42" s="6">
        <v>2</v>
      </c>
      <c r="C42" s="6">
        <v>2</v>
      </c>
      <c r="D42" s="19">
        <f t="shared" si="1"/>
        <v>0</v>
      </c>
    </row>
    <row r="43" spans="1:4" ht="12.75">
      <c r="A43" s="6" t="s">
        <v>71</v>
      </c>
      <c r="B43" s="6">
        <v>3816</v>
      </c>
      <c r="C43" s="6">
        <v>3879</v>
      </c>
      <c r="D43" s="19">
        <f t="shared" si="1"/>
        <v>0.01650943396226415</v>
      </c>
    </row>
    <row r="44" spans="1:4" ht="12.75">
      <c r="A44" s="6" t="s">
        <v>72</v>
      </c>
      <c r="B44" s="6">
        <v>5070</v>
      </c>
      <c r="C44" s="6">
        <v>5576</v>
      </c>
      <c r="D44" s="19">
        <f t="shared" si="1"/>
        <v>0.09980276134122287</v>
      </c>
    </row>
    <row r="45" spans="1:4" ht="12.75">
      <c r="A45" s="6" t="s">
        <v>73</v>
      </c>
      <c r="B45" s="6">
        <v>2425</v>
      </c>
      <c r="C45" s="6">
        <v>3039</v>
      </c>
      <c r="D45" s="19">
        <f t="shared" si="1"/>
        <v>0.2531958762886598</v>
      </c>
    </row>
    <row r="46" spans="1:4" ht="12.75">
      <c r="A46" s="6" t="s">
        <v>74</v>
      </c>
      <c r="B46" s="6">
        <v>187</v>
      </c>
      <c r="C46" s="6">
        <v>183</v>
      </c>
      <c r="D46" s="19">
        <f t="shared" si="1"/>
        <v>-0.0213903743315508</v>
      </c>
    </row>
    <row r="47" spans="1:4" ht="12.75">
      <c r="A47" s="6" t="s">
        <v>75</v>
      </c>
      <c r="B47" s="6">
        <v>3374</v>
      </c>
      <c r="C47" s="6">
        <v>3348</v>
      </c>
      <c r="D47" s="19">
        <f t="shared" si="1"/>
        <v>-0.007705986959098993</v>
      </c>
    </row>
    <row r="48" spans="1:4" ht="12.75">
      <c r="A48" s="6" t="s">
        <v>76</v>
      </c>
      <c r="B48" s="6">
        <v>586</v>
      </c>
      <c r="C48" s="6">
        <v>595</v>
      </c>
      <c r="D48" s="19">
        <f t="shared" si="1"/>
        <v>0.015358361774744027</v>
      </c>
    </row>
    <row r="49" spans="1:4" ht="12.75">
      <c r="A49" s="6" t="s">
        <v>79</v>
      </c>
      <c r="B49" s="6">
        <v>3536</v>
      </c>
      <c r="C49" s="6">
        <v>3883</v>
      </c>
      <c r="D49" s="19">
        <f t="shared" si="1"/>
        <v>0.09813348416289593</v>
      </c>
    </row>
    <row r="50" spans="1:4" ht="12.75">
      <c r="A50" s="6" t="s">
        <v>80</v>
      </c>
      <c r="B50" s="6">
        <v>6</v>
      </c>
      <c r="C50" s="6">
        <v>6</v>
      </c>
      <c r="D50" s="19">
        <f t="shared" si="1"/>
        <v>0</v>
      </c>
    </row>
    <row r="51" spans="1:4" ht="12.75">
      <c r="A51" s="6" t="s">
        <v>82</v>
      </c>
      <c r="B51" s="6">
        <v>1303</v>
      </c>
      <c r="C51" s="6">
        <v>1280</v>
      </c>
      <c r="D51" s="19">
        <f t="shared" si="1"/>
        <v>-0.017651573292402148</v>
      </c>
    </row>
    <row r="52" spans="1:4" ht="12.75">
      <c r="A52" s="6" t="s">
        <v>83</v>
      </c>
      <c r="B52" s="6">
        <v>89</v>
      </c>
      <c r="C52" s="6">
        <v>89</v>
      </c>
      <c r="D52" s="19">
        <f t="shared" si="1"/>
        <v>0</v>
      </c>
    </row>
    <row r="53" spans="1:4" ht="12.75">
      <c r="A53" s="6" t="s">
        <v>84</v>
      </c>
      <c r="B53" s="6">
        <v>2165</v>
      </c>
      <c r="C53" s="6">
        <v>2182</v>
      </c>
      <c r="D53" s="19">
        <f t="shared" si="1"/>
        <v>0.007852193995381063</v>
      </c>
    </row>
    <row r="54" spans="1:4" ht="12.75">
      <c r="A54" s="6" t="s">
        <v>85</v>
      </c>
      <c r="B54" s="6">
        <v>1164</v>
      </c>
      <c r="C54" s="6">
        <v>1120</v>
      </c>
      <c r="D54" s="19">
        <f t="shared" si="1"/>
        <v>-0.037800687285223365</v>
      </c>
    </row>
    <row r="55" spans="1:4" ht="12.75">
      <c r="A55" s="6" t="s">
        <v>87</v>
      </c>
      <c r="B55" s="6">
        <v>2447</v>
      </c>
      <c r="C55" s="6">
        <v>2407</v>
      </c>
      <c r="D55" s="19">
        <f>(C55-B55)/B55</f>
        <v>-0.016346546791990192</v>
      </c>
    </row>
    <row r="56" spans="1:4" ht="12.75">
      <c r="A56" s="6" t="s">
        <v>88</v>
      </c>
      <c r="B56" s="6">
        <v>0</v>
      </c>
      <c r="C56" s="6">
        <v>0</v>
      </c>
      <c r="D56" s="19">
        <v>0</v>
      </c>
    </row>
    <row r="57" spans="1:4" ht="12.75">
      <c r="A57" s="6" t="s">
        <v>91</v>
      </c>
      <c r="B57" s="6">
        <v>1541</v>
      </c>
      <c r="C57" s="6">
        <v>1601</v>
      </c>
      <c r="D57" s="19">
        <f aca="true" t="shared" si="2" ref="D57:D66">(C57-B57)/B57</f>
        <v>0.03893575600259572</v>
      </c>
    </row>
    <row r="58" spans="1:4" ht="12.75">
      <c r="A58" s="6" t="s">
        <v>92</v>
      </c>
      <c r="B58" s="6">
        <v>61</v>
      </c>
      <c r="C58" s="6">
        <v>61</v>
      </c>
      <c r="D58" s="19">
        <f t="shared" si="2"/>
        <v>0</v>
      </c>
    </row>
    <row r="59" spans="1:4" ht="12.75">
      <c r="A59" s="6" t="s">
        <v>93</v>
      </c>
      <c r="B59" s="6">
        <v>272</v>
      </c>
      <c r="C59" s="6">
        <v>272</v>
      </c>
      <c r="D59" s="19">
        <f t="shared" si="2"/>
        <v>0</v>
      </c>
    </row>
    <row r="60" spans="1:4" ht="12.75">
      <c r="A60" s="6" t="s">
        <v>96</v>
      </c>
      <c r="B60" s="6">
        <v>1230</v>
      </c>
      <c r="C60" s="6">
        <v>1442</v>
      </c>
      <c r="D60" s="19">
        <f t="shared" si="2"/>
        <v>0.17235772357723578</v>
      </c>
    </row>
    <row r="61" spans="1:4" ht="12.75">
      <c r="A61" s="6" t="s">
        <v>98</v>
      </c>
      <c r="B61" s="6">
        <v>1967</v>
      </c>
      <c r="C61" s="6">
        <v>1901</v>
      </c>
      <c r="D61" s="19">
        <f t="shared" si="2"/>
        <v>-0.03355363497712252</v>
      </c>
    </row>
    <row r="62" spans="1:4" ht="12.75">
      <c r="A62" s="6" t="s">
        <v>99</v>
      </c>
      <c r="B62" s="6">
        <v>2359</v>
      </c>
      <c r="C62" s="6">
        <v>2620</v>
      </c>
      <c r="D62" s="19">
        <f t="shared" si="2"/>
        <v>0.11064010173802459</v>
      </c>
    </row>
    <row r="63" spans="1:4" ht="12.75">
      <c r="A63" s="6" t="s">
        <v>101</v>
      </c>
      <c r="B63" s="6">
        <v>2531</v>
      </c>
      <c r="C63" s="6">
        <v>2476</v>
      </c>
      <c r="D63" s="19">
        <f t="shared" si="2"/>
        <v>-0.021730541288028447</v>
      </c>
    </row>
    <row r="64" spans="1:4" ht="12.75">
      <c r="A64" s="6" t="s">
        <v>109</v>
      </c>
      <c r="B64" s="6">
        <v>14</v>
      </c>
      <c r="C64" s="6">
        <v>14</v>
      </c>
      <c r="D64" s="19">
        <f t="shared" si="2"/>
        <v>0</v>
      </c>
    </row>
    <row r="65" spans="1:4" ht="12.75">
      <c r="A65" s="6" t="s">
        <v>102</v>
      </c>
      <c r="B65" s="6">
        <v>2187</v>
      </c>
      <c r="C65" s="6">
        <v>2148</v>
      </c>
      <c r="D65" s="19">
        <f t="shared" si="2"/>
        <v>-0.01783264746227709</v>
      </c>
    </row>
    <row r="66" spans="1:4" s="1" customFormat="1" ht="21" customHeight="1">
      <c r="A66" s="15" t="s">
        <v>120</v>
      </c>
      <c r="B66" s="15">
        <f>SUM(B8:B65)</f>
        <v>90581</v>
      </c>
      <c r="C66" s="15">
        <f>SUM(C8:C65)</f>
        <v>94335</v>
      </c>
      <c r="D66" s="21">
        <f t="shared" si="2"/>
        <v>0.041443569843565425</v>
      </c>
    </row>
    <row r="67" spans="1:4" ht="21" customHeight="1">
      <c r="A67" s="16" t="s">
        <v>121</v>
      </c>
      <c r="B67" s="17">
        <f>totals!$B$115*7/17</f>
        <v>87024.41176470589</v>
      </c>
      <c r="C67" s="17">
        <f>totals!$C$115*7/17</f>
        <v>89306.82352941176</v>
      </c>
      <c r="D67" s="16"/>
    </row>
    <row r="68" spans="1:4" ht="21" customHeight="1">
      <c r="A68" s="16" t="s">
        <v>122</v>
      </c>
      <c r="B68" s="18">
        <f>(B66-B67)/B67</f>
        <v>0.04086885694683364</v>
      </c>
      <c r="C68" s="18">
        <f>(C66-C67)/C67</f>
        <v>0.05630226529031445</v>
      </c>
      <c r="D68" s="16"/>
    </row>
  </sheetData>
  <mergeCells count="2">
    <mergeCell ref="A1:D1"/>
    <mergeCell ref="A3:D3"/>
  </mergeCells>
  <printOptions/>
  <pageMargins left="0.92" right="0.7480314960629921"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O'Connor</dc:creator>
  <cp:keywords/>
  <dc:description/>
  <cp:lastModifiedBy>Don O'Connor</cp:lastModifiedBy>
  <cp:lastPrinted>1999-11-23T01:40:19Z</cp:lastPrinted>
  <dcterms:created xsi:type="dcterms:W3CDTF">1999-11-21T23:42:50Z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