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G:\EC\2.4ElectoralBoundaries\2023 Redistribution\Data and ABS quote\"/>
    </mc:Choice>
  </mc:AlternateContent>
  <xr:revisionPtr revIDLastSave="0" documentId="13_ncr:1_{801E38D1-60E1-4B56-8E57-EB4E21957634}" xr6:coauthVersionLast="47" xr6:coauthVersionMax="47" xr10:uidLastSave="{00000000-0000-0000-0000-000000000000}"/>
  <bookViews>
    <workbookView xWindow="-120" yWindow="-120" windowWidth="29040" windowHeight="15840" tabRatio="891" xr2:uid="{00000000-000D-0000-FFFF-FFFF00000000}"/>
  </bookViews>
  <sheets>
    <sheet name="Explanation and disclaimer" sheetId="14" r:id="rId1"/>
    <sheet name="Table 1 - ACT" sheetId="22" r:id="rId2"/>
    <sheet name="Table 2 - Belconnen" sheetId="21" r:id="rId3"/>
    <sheet name="Table 3 - Canberra Central" sheetId="20" r:id="rId4"/>
    <sheet name="Table 4 - Gungahlin" sheetId="19" r:id="rId5"/>
    <sheet name="Table 5 - Tuggeranong" sheetId="18" r:id="rId6"/>
    <sheet name="Table 6 - Weston Creek" sheetId="17" r:id="rId7"/>
    <sheet name="Table 7 - Woden Valley District" sheetId="16" r:id="rId8"/>
    <sheet name="Table 8 - Molonglo Valley Distr" sheetId="23" r:id="rId9"/>
    <sheet name="Table 9 - Remaining districts" sheetId="15" r:id="rId10"/>
  </sheets>
  <definedNames>
    <definedName name="_xlnm._FilterDatabase" localSheetId="1" hidden="1">'Table 1 - ACT'!$A$1:$H$141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5" l="1"/>
  <c r="E16" i="15"/>
  <c r="D16" i="15"/>
  <c r="G8" i="23"/>
  <c r="E8" i="23"/>
  <c r="D8" i="23"/>
  <c r="G15" i="16"/>
  <c r="E15" i="16"/>
  <c r="D15" i="16"/>
  <c r="G11" i="17"/>
  <c r="E11" i="17"/>
  <c r="D11" i="17"/>
  <c r="D24" i="18"/>
  <c r="E24" i="18"/>
  <c r="F24" i="18" s="1"/>
  <c r="G24" i="18"/>
  <c r="E21" i="19"/>
  <c r="D21" i="19"/>
  <c r="G21" i="19"/>
  <c r="E29" i="20"/>
  <c r="D29" i="20"/>
  <c r="G29" i="20"/>
  <c r="G31" i="21"/>
  <c r="E31" i="21"/>
  <c r="D31" i="21"/>
  <c r="B143" i="22"/>
  <c r="D141" i="22"/>
  <c r="H30" i="15" l="1"/>
  <c r="B144" i="22"/>
  <c r="F16" i="15"/>
  <c r="F8" i="23"/>
  <c r="F15" i="16"/>
  <c r="F11" i="17"/>
  <c r="F21" i="19"/>
  <c r="F31" i="21"/>
  <c r="F29" i="20"/>
</calcChain>
</file>

<file path=xl/sharedStrings.xml><?xml version="1.0" encoding="utf-8"?>
<sst xmlns="http://schemas.openxmlformats.org/spreadsheetml/2006/main" count="793" uniqueCount="172">
  <si>
    <t>Mitchell</t>
  </si>
  <si>
    <t>Total</t>
  </si>
  <si>
    <t>District</t>
  </si>
  <si>
    <t>Belconnen</t>
  </si>
  <si>
    <t>Jerrabomberra</t>
  </si>
  <si>
    <t>Majura</t>
  </si>
  <si>
    <t>Gungahlin</t>
  </si>
  <si>
    <t>Hall</t>
  </si>
  <si>
    <t>Tuggeranong</t>
  </si>
  <si>
    <t>Weston Creek</t>
  </si>
  <si>
    <t>Woden Valley</t>
  </si>
  <si>
    <t>Coree</t>
  </si>
  <si>
    <t>Paddy's River</t>
  </si>
  <si>
    <t>Stromlo</t>
  </si>
  <si>
    <t>Molonglo Valley</t>
  </si>
  <si>
    <t>Canberra Central</t>
  </si>
  <si>
    <t>Lawson</t>
  </si>
  <si>
    <t>Aranda</t>
  </si>
  <si>
    <t>Bruce</t>
  </si>
  <si>
    <t>Charnwood</t>
  </si>
  <si>
    <t>Cook</t>
  </si>
  <si>
    <t>Dunlop</t>
  </si>
  <si>
    <t>Evatt</t>
  </si>
  <si>
    <t>Florey</t>
  </si>
  <si>
    <t>Flynn</t>
  </si>
  <si>
    <t>Fraser</t>
  </si>
  <si>
    <t>Giralang</t>
  </si>
  <si>
    <t>Hawker</t>
  </si>
  <si>
    <t>Higgins</t>
  </si>
  <si>
    <t>Holt</t>
  </si>
  <si>
    <t>Kaleen</t>
  </si>
  <si>
    <t>Latham</t>
  </si>
  <si>
    <t>Macquarie</t>
  </si>
  <si>
    <t>Melba</t>
  </si>
  <si>
    <t>Page</t>
  </si>
  <si>
    <t>Scullin</t>
  </si>
  <si>
    <t>Spence</t>
  </si>
  <si>
    <t>Weetangera</t>
  </si>
  <si>
    <t>Molonglo</t>
  </si>
  <si>
    <t>Hume</t>
  </si>
  <si>
    <t>Amaroo</t>
  </si>
  <si>
    <t>Bonner</t>
  </si>
  <si>
    <t>Casey</t>
  </si>
  <si>
    <t>Crace</t>
  </si>
  <si>
    <t>Forde</t>
  </si>
  <si>
    <t>Franklin</t>
  </si>
  <si>
    <t>Harrison</t>
  </si>
  <si>
    <t>Ngunnawal</t>
  </si>
  <si>
    <t>Nicholls</t>
  </si>
  <si>
    <t>Palmerston</t>
  </si>
  <si>
    <t>Acton</t>
  </si>
  <si>
    <t>Ainslie</t>
  </si>
  <si>
    <t>Braddon</t>
  </si>
  <si>
    <t>Campbell</t>
  </si>
  <si>
    <t>Dickson</t>
  </si>
  <si>
    <t>Downer</t>
  </si>
  <si>
    <t>Hackett</t>
  </si>
  <si>
    <t>Lyneham</t>
  </si>
  <si>
    <t>O'Connor</t>
  </si>
  <si>
    <t>Reid</t>
  </si>
  <si>
    <t>Turner</t>
  </si>
  <si>
    <t>Watson</t>
  </si>
  <si>
    <t>Deakin</t>
  </si>
  <si>
    <t>Forrest</t>
  </si>
  <si>
    <t>Griffith</t>
  </si>
  <si>
    <t>Narrabundah</t>
  </si>
  <si>
    <t>Parkes</t>
  </si>
  <si>
    <t>Red Hill</t>
  </si>
  <si>
    <t>Yarralumla</t>
  </si>
  <si>
    <t>Banks</t>
  </si>
  <si>
    <t>Bonython</t>
  </si>
  <si>
    <t>Calwell</t>
  </si>
  <si>
    <t>Chisholm</t>
  </si>
  <si>
    <t>Conder</t>
  </si>
  <si>
    <t>Fadden</t>
  </si>
  <si>
    <t>Gilmore</t>
  </si>
  <si>
    <t>Gordon</t>
  </si>
  <si>
    <t>Gowrie</t>
  </si>
  <si>
    <t>Greenway</t>
  </si>
  <si>
    <t>Isabella Plains</t>
  </si>
  <si>
    <t>Macarthur</t>
  </si>
  <si>
    <t>Monash</t>
  </si>
  <si>
    <t>Oxley</t>
  </si>
  <si>
    <t>Richardson</t>
  </si>
  <si>
    <t>Theodore</t>
  </si>
  <si>
    <t>Wanniassa</t>
  </si>
  <si>
    <t>Chapman</t>
  </si>
  <si>
    <t>Duffy</t>
  </si>
  <si>
    <t>Fisher</t>
  </si>
  <si>
    <t>Holder</t>
  </si>
  <si>
    <t>Rivett</t>
  </si>
  <si>
    <t>Stirling</t>
  </si>
  <si>
    <t>Waramanga</t>
  </si>
  <si>
    <t>Weston</t>
  </si>
  <si>
    <t>Chifley</t>
  </si>
  <si>
    <t>Curtin</t>
  </si>
  <si>
    <t>Farrer</t>
  </si>
  <si>
    <t>Garran</t>
  </si>
  <si>
    <t>Hughes</t>
  </si>
  <si>
    <t>Isaacs</t>
  </si>
  <si>
    <t>Lyons</t>
  </si>
  <si>
    <t>Mawson</t>
  </si>
  <si>
    <t>O'Malley</t>
  </si>
  <si>
    <t>Pearce</t>
  </si>
  <si>
    <t>Phillip</t>
  </si>
  <si>
    <t>Torrens</t>
  </si>
  <si>
    <t>Beard</t>
  </si>
  <si>
    <t>Symonston</t>
  </si>
  <si>
    <t>Jerrabomberra District</t>
  </si>
  <si>
    <t>Oaks Estate</t>
  </si>
  <si>
    <t>Coree District</t>
  </si>
  <si>
    <t>Coombs</t>
  </si>
  <si>
    <t>Denman Prospect</t>
  </si>
  <si>
    <t>Wright</t>
  </si>
  <si>
    <t>Tharwa</t>
  </si>
  <si>
    <t>Stromlo District</t>
  </si>
  <si>
    <t>Jacka</t>
  </si>
  <si>
    <t>Moncrieff</t>
  </si>
  <si>
    <t>Throsby</t>
  </si>
  <si>
    <t>Barton</t>
  </si>
  <si>
    <t>Kingston</t>
  </si>
  <si>
    <t>Canberra Airport</t>
  </si>
  <si>
    <t>Pialligo</t>
  </si>
  <si>
    <t>Majura District</t>
  </si>
  <si>
    <t>Locality</t>
  </si>
  <si>
    <t>Macgregor</t>
  </si>
  <si>
    <t>Canberra City</t>
  </si>
  <si>
    <t>Fyshwick</t>
  </si>
  <si>
    <t>Tennent District</t>
  </si>
  <si>
    <t>Tennent</t>
  </si>
  <si>
    <t>Russell</t>
  </si>
  <si>
    <t>Capital Hill</t>
  </si>
  <si>
    <t>Ginninderra</t>
  </si>
  <si>
    <t>Brindabella</t>
  </si>
  <si>
    <t>Current electorate</t>
  </si>
  <si>
    <t>Current and projected electoral enrolment statistics</t>
  </si>
  <si>
    <t>Percentage change</t>
  </si>
  <si>
    <t>Projected proportion of the ACT</t>
  </si>
  <si>
    <t>Current quota</t>
  </si>
  <si>
    <t>Projected quota</t>
  </si>
  <si>
    <t>Kurrajong</t>
  </si>
  <si>
    <t>Yerrabi</t>
  </si>
  <si>
    <t>Belconnen District remainder 1</t>
  </si>
  <si>
    <t>Belconnen District remainder 2</t>
  </si>
  <si>
    <t>Canberra Central District remainder 1</t>
  </si>
  <si>
    <t>Canberra Central District remainder 2</t>
  </si>
  <si>
    <t>Murrumbidgee</t>
  </si>
  <si>
    <t>Gungahlin District remainder 1</t>
  </si>
  <si>
    <t>Gungahlin District remainder 2</t>
  </si>
  <si>
    <t>Gungahlin District remainder 3</t>
  </si>
  <si>
    <t>Kambah East</t>
  </si>
  <si>
    <t>Kambah West</t>
  </si>
  <si>
    <t>Macnamara</t>
  </si>
  <si>
    <t>Mckellar</t>
  </si>
  <si>
    <t>Molonglo Valley District remainder</t>
  </si>
  <si>
    <t>Paddys River District</t>
  </si>
  <si>
    <t>Strathnairn</t>
  </si>
  <si>
    <t>Taylor</t>
  </si>
  <si>
    <t>Tuggeranong District remainder 1 </t>
  </si>
  <si>
    <t>Tuggeranong District remainder 2</t>
  </si>
  <si>
    <t>Tuggeranong District remainder 3</t>
  </si>
  <si>
    <t>Weston Creek District remainder</t>
  </si>
  <si>
    <t>Whitlam</t>
  </si>
  <si>
    <t>Woden Valley District remainder</t>
  </si>
  <si>
    <t>ACT Legislative Assembly Electoral Boundaries Redistribution 2023</t>
  </si>
  <si>
    <t>The following statistics have been compiled for the 2023 redistribution of ACT electoral boundaries in preparation for the 2024 election for the ACT Legislative Assembly.  The statistics are shown for Localities, generally suburbs, in alphabetical order (in Table 1), and also according to the districts of the ACT (in Tables 2 to 9).
The enrolment projections are derived from population projections and from electoral enrolments as at 31 August 2022.
The SA2 projections also incorporate information gained from forecasts of new occupied dwellings in new development areas as provided by the ACT Government.  This data takes into account the forecast growth of Canberra’s population due to expected developments between June 2022 and June 2025.
The enrolment information used by the ABS in calculating enrolment projections was supplied by the Australian Electoral Commission and the projections are current as at 24 October 2022.
The compilation of these projections was undertaken by the ABS as a consultancy project for the ACT Electoral Commission.</t>
  </si>
  <si>
    <r>
      <rPr>
        <b/>
        <sz val="11"/>
        <color indexed="8"/>
        <rFont val="Tahoma"/>
        <family val="2"/>
      </rPr>
      <t>Methodology for the projections</t>
    </r>
    <r>
      <rPr>
        <sz val="11"/>
        <color indexed="8"/>
        <rFont val="Tahoma"/>
        <family val="2"/>
      </rPr>
      <t xml:space="preserve">
The method employed for projecting the population for the ACT was the cohort-component method, widely accepted as the best way of producing age/sex population projections. Annual fertility rates, mortality rates, internal migration, and overseas migration by age and sex were applied to the base population to produce a projected population, which then became the base population for projecting the next year and so on. This cycle was repeated until the projection horizon was reached.
For each SAL in the ACT, total population aged 18 years and over was projected using average historical growth rates and constrained to the total over-18 ACT population.
Complete process:
1.	State projections. The ACT population at 30 June 2022-2025 was projected by age and sex, from a base (observed) population at 30 June 2021.
2.	Statistical Area Level 2 projections. The total over-18 population of all SALs in the ACT at 30 June was projected, and constrained to the territory level.
3.	Projected population at 31 August 2022 and 19 October 2024 calculated by linear interpolation between the projected populations at 30 June.
4.	Projected population by ACT SALs was allocated to Suburbs and Localities (SALs) via a population-weighted geographical correspondence.
5.	The enrolled population at 19 October 2024, by locality, was calculated by applying a ratio to the total over-18 population. The ratio was the enrolled population at 31 August 2022 by SAL divided by the population projection at that date.
For the purposes of this redistribution the suburb of Kambah has been split along the north-south running Drakeford drive. To determine current and projected enrolment figures for Kambah this projection uses ERP by SA1</t>
    </r>
  </si>
  <si>
    <r>
      <t xml:space="preserve">SA1 methodology
</t>
    </r>
    <r>
      <rPr>
        <sz val="11"/>
        <color indexed="8"/>
        <rFont val="Tahoma"/>
        <family val="2"/>
      </rPr>
      <t xml:space="preserve">Projections for SA1s in Kambah are constrained to the total produced at the Suburb and Locality (SAL) level by using the projected elector count derived for 19 October 2022 (See Suburbs &amp; Localities projection method). 
1.	Inputs: total estimated resident population by age and sex, aged 18 and over, by SA1, at 30 June 2016-2021. The proportion of each SA1 population over-18 in relation to the total SA2 population of Kambah over-18 was calculated at each of these dates.
2.	The average change in the proportions from 30 June 2016 to 30 June 2021 was used to create projected proportions at 31 Aug 2022 and 19 Oct 2024.
3.	The projected SA2 populations at 31 Aug 2022 and 19 Oct 2024 were multiplied by the SA1 proportions at the respective dates, giving the projected population over-18 by SA1 at those dates.
4.	The roll count at 31 Aug 2022, by SA1, was multiplied by the projected population, to give the enrolment ratio at that date.
5.	The projected population at 19 Oct 2024, by SA1, was multiplied by the enrolment ratio, to create the projected enrolled population at that date. These counts were proportionally constrained to the total SA2 projected enrolled population. </t>
    </r>
  </si>
  <si>
    <r>
      <rPr>
        <b/>
        <sz val="11"/>
        <color indexed="8"/>
        <rFont val="Tahoma"/>
        <family val="2"/>
      </rPr>
      <t xml:space="preserve">Assumptions
</t>
    </r>
    <r>
      <rPr>
        <sz val="11"/>
        <color rgb="FF000000"/>
        <rFont val="Tahoma"/>
        <family val="2"/>
      </rPr>
      <t xml:space="preserve">The base population for the ACT cohort-component projections was preliminary age/sex estimated resident population (ERP) as at 30 June 2021, as released by the ABS in National, state and territory population (NTSP).
Assumptions for the territory-level projection were based on both recently observed and long-term trends for given components of population change. Assumptions for the components of natural increase (births and deaths) were taken from previously published NTSP data. Assumptions for both internal and overseas migration were developed by combining both observed and extrapolated data for the eight quarters from 30 September 2020 to 30 June 2022 to reflect the impacts of the ongoing COVID-19 pandemic; the first seven quarters (30 September 2020 to 31 March 2022) used observed migration data from the most recently published NTSP, while the final quarter was calculated using the average value of the preceding three quarters. To project future migration outcomes, the annual pre-pandemic ten-year average from 1 July 2010 to 30 June 2019 was calculated. The difference between the 2022 data and this long-term trend was then calculated and the difference progressively added, with an additional one-third of the difference each year, to simulate a return to long-term trends in both internal and overseas migration from 30 June 2022 to 30 June 2025.
</t>
    </r>
    <r>
      <rPr>
        <sz val="11"/>
        <color indexed="8"/>
        <rFont val="Tahoma"/>
        <family val="2"/>
      </rPr>
      <t xml:space="preserve">Fertility - total fertility rate: 1.69 (2021), 1.69 (2022), 1.68 (2023), 1.67 (2024), 1.66 (2025)
Mortality - standardised death rate: 5.1 (2021), 5.0 (2022), 5.0 (2023), 4.9 (2024), 4.9 (2025)
Net interstate migration - persons: 360 (2021), -3,470 (2022), -2,170 (2023), -880 (2024), 420 (2025)
Net overseas migration - persons: -3,120 (2021), 3,040 (2022), 3,120 (2023), 3,210 (2024), 3,290 (2025)
</t>
    </r>
    <r>
      <rPr>
        <sz val="11"/>
        <color indexed="8"/>
        <rFont val="Tahoma"/>
        <family val="2"/>
      </rPr>
      <t xml:space="preserve">For new suburbs under development, additional population projections were created using dwellings forecasts for 1 February 2022 to 1 February 2024 provided by the ACT Environment, Planning and Sustainable Development Directorate. Where an additional 50 or dwellings more dwellings were predicted to be occupied by October 2024 compared to October 2022, a forecasted total population was calculated by multiplying the number of additional dwellings by 2.0 persons .
The ratio of enrolled population to total over-18 population at 31 August 2022 was assumed to be constant up to 19 October 2024, except for some outliers. Suburbs with very low ratios (less than 0.4) of roll count to population were given a ratio of 0.4 . Future suburbs with no or little current population were given a ratio of 0.7, typical of new, similar suburbs. Some suburbs with declining population and a ratio greater than 1 were given a ratio equal to 1. </t>
    </r>
  </si>
  <si>
    <r>
      <rPr>
        <b/>
        <sz val="11"/>
        <color indexed="8"/>
        <rFont val="Tahoma"/>
        <family val="2"/>
      </rPr>
      <t>Disclaimer</t>
    </r>
    <r>
      <rPr>
        <sz val="11"/>
        <color indexed="8"/>
        <rFont val="Tahoma"/>
        <family val="2"/>
      </rPr>
      <t xml:space="preserve">
</t>
    </r>
    <r>
      <rPr>
        <sz val="11"/>
        <color indexed="8"/>
        <rFont val="Tahoma"/>
        <family val="2"/>
      </rPr>
      <t>It is important to recognise that the projection results in this report reflect the assumptions made about future fertility, mortality and migration trends. While these assumptions are formulated on the basis of an objective assessment of historical demographic trends and their likely future dynamics, there can be no certainty that they will be realised.
The ABS takes responsibility for the method employed, however in accordance with ABS policy regarding small area population projections, the assumptions used are the final responsibility of the client, and the projections are not official ABS population statistics.</t>
    </r>
  </si>
  <si>
    <t>Actual persons enrolled 31 Aug 2022</t>
  </si>
  <si>
    <t>Projected persons enrolled 19 Oct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</si>
</sst>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indexed="8"/>
      <name val="Tahoma"/>
      <family val="2"/>
    </font>
    <font>
      <b/>
      <sz val="11"/>
      <color indexed="8"/>
      <name val="Tahoma"/>
      <family val="2"/>
    </font>
    <font>
      <b/>
      <sz val="9"/>
      <name val="Tahoma"/>
      <family val="2"/>
    </font>
    <font>
      <sz val="11"/>
      <color theme="1"/>
      <name val="Calibri"/>
      <family val="2"/>
      <scheme val="minor"/>
    </font>
    <font>
      <sz val="11"/>
      <color theme="1"/>
      <name val="Tahoma"/>
      <family val="2"/>
    </font>
    <font>
      <b/>
      <sz val="14"/>
      <color theme="1"/>
      <name val="Tahoma"/>
      <family val="2"/>
    </font>
    <font>
      <b/>
      <sz val="11"/>
      <color rgb="FF000000"/>
      <name val="Tahoma"/>
      <family val="2"/>
    </font>
    <font>
      <sz val="14"/>
      <color theme="1"/>
      <name val="Calibri"/>
      <family val="2"/>
      <scheme val="minor"/>
    </font>
    <font>
      <b/>
      <sz val="9"/>
      <color rgb="FF000000"/>
      <name val="Tahoma"/>
      <family val="2"/>
    </font>
    <font>
      <sz val="9"/>
      <color rgb="FF000000"/>
      <name val="Tahoma"/>
      <family val="2"/>
    </font>
    <font>
      <b/>
      <sz val="9"/>
      <color theme="1"/>
      <name val="Calibri"/>
      <family val="2"/>
      <scheme val="minor"/>
    </font>
    <font>
      <sz val="9"/>
      <color theme="1"/>
      <name val="Calibri"/>
      <family val="2"/>
      <scheme val="minor"/>
    </font>
    <font>
      <sz val="11"/>
      <color rgb="FF000000"/>
      <name val="Tahoma"/>
      <family val="2"/>
    </font>
    <font>
      <b/>
      <sz val="9"/>
      <color rgb="FFFFFFFF"/>
      <name val="Tahoma"/>
      <family val="2"/>
    </font>
  </fonts>
  <fills count="8">
    <fill>
      <patternFill patternType="none"/>
    </fill>
    <fill>
      <patternFill patternType="gray125"/>
    </fill>
    <fill>
      <patternFill patternType="solid">
        <fgColor rgb="FF595959"/>
        <bgColor indexed="64"/>
      </patternFill>
    </fill>
    <fill>
      <patternFill patternType="solid">
        <fgColor rgb="FF7F7F7F"/>
        <bgColor indexed="64"/>
      </patternFill>
    </fill>
    <fill>
      <patternFill patternType="solid">
        <fgColor rgb="FFD9D9D9"/>
        <bgColor indexed="64"/>
      </patternFill>
    </fill>
    <fill>
      <patternFill patternType="solid">
        <fgColor rgb="FFBFBFBF"/>
        <bgColor indexed="64"/>
      </patternFill>
    </fill>
    <fill>
      <patternFill patternType="solid">
        <fgColor theme="0" tint="-0.249977111117893"/>
        <bgColor indexed="64"/>
      </patternFill>
    </fill>
    <fill>
      <patternFill patternType="solid">
        <fgColor theme="0" tint="-0.14999847407452621"/>
        <bgColor indexed="64"/>
      </patternFill>
    </fill>
  </fills>
  <borders count="5">
    <border>
      <left/>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5" fillId="0" borderId="0" xfId="0" applyFont="1"/>
    <xf numFmtId="0" fontId="0" fillId="0" borderId="0" xfId="0" applyFont="1"/>
    <xf numFmtId="0" fontId="5" fillId="0" borderId="0" xfId="0" applyFont="1" applyAlignment="1">
      <alignment wrapText="1"/>
    </xf>
    <xf numFmtId="0" fontId="6" fillId="0" borderId="0" xfId="0" applyFont="1"/>
    <xf numFmtId="0" fontId="1" fillId="0" borderId="0" xfId="0" applyFont="1" applyAlignment="1">
      <alignment wrapText="1"/>
    </xf>
    <xf numFmtId="0" fontId="7" fillId="0" borderId="0" xfId="0" applyFont="1" applyAlignment="1">
      <alignment vertical="center" wrapText="1"/>
    </xf>
    <xf numFmtId="0" fontId="8" fillId="0" borderId="0" xfId="0" applyFont="1"/>
    <xf numFmtId="0" fontId="0" fillId="0" borderId="0" xfId="0" applyFont="1" applyFill="1" applyBorder="1"/>
    <xf numFmtId="0" fontId="11" fillId="0" borderId="0" xfId="0" applyFont="1" applyFill="1" applyBorder="1"/>
    <xf numFmtId="0" fontId="12" fillId="0" borderId="0" xfId="0" applyFont="1" applyFill="1" applyBorder="1"/>
    <xf numFmtId="0" fontId="12" fillId="0" borderId="0" xfId="0" applyFont="1" applyFill="1" applyBorder="1" applyAlignment="1">
      <alignment horizontal="right"/>
    </xf>
    <xf numFmtId="0" fontId="12" fillId="0" borderId="0" xfId="0" applyFont="1" applyFill="1" applyBorder="1" applyAlignment="1">
      <alignment wrapText="1"/>
    </xf>
    <xf numFmtId="0" fontId="0" fillId="0" borderId="0" xfId="0" applyFill="1" applyBorder="1"/>
    <xf numFmtId="10" fontId="12" fillId="0" borderId="0" xfId="0" applyNumberFormat="1" applyFont="1" applyFill="1" applyBorder="1" applyAlignment="1">
      <alignment wrapText="1"/>
    </xf>
    <xf numFmtId="0" fontId="14" fillId="2" borderId="1" xfId="0" applyFont="1" applyFill="1" applyBorder="1" applyAlignment="1">
      <alignment vertical="center"/>
    </xf>
    <xf numFmtId="0" fontId="14" fillId="2" borderId="2" xfId="0" applyFont="1" applyFill="1" applyBorder="1" applyAlignment="1">
      <alignment horizontal="right" vertical="center" wrapText="1"/>
    </xf>
    <xf numFmtId="0" fontId="9" fillId="3" borderId="3" xfId="0" applyFont="1" applyFill="1" applyBorder="1" applyAlignment="1">
      <alignment vertical="center"/>
    </xf>
    <xf numFmtId="0" fontId="10" fillId="4" borderId="4" xfId="0" applyFont="1" applyFill="1" applyBorder="1" applyAlignment="1">
      <alignment horizontal="right" vertical="center"/>
    </xf>
    <xf numFmtId="10" fontId="10" fillId="4" borderId="4" xfId="0" applyNumberFormat="1" applyFont="1" applyFill="1" applyBorder="1" applyAlignment="1">
      <alignment horizontal="right" vertical="center"/>
    </xf>
    <xf numFmtId="10" fontId="10" fillId="4" borderId="4" xfId="0" applyNumberFormat="1" applyFont="1" applyFill="1" applyBorder="1" applyAlignment="1">
      <alignment horizontal="right" vertical="center" wrapText="1"/>
    </xf>
    <xf numFmtId="0" fontId="10" fillId="5" borderId="4" xfId="0" applyFont="1" applyFill="1" applyBorder="1" applyAlignment="1">
      <alignment horizontal="right" vertical="center"/>
    </xf>
    <xf numFmtId="10" fontId="10" fillId="5" borderId="4" xfId="0" applyNumberFormat="1" applyFont="1" applyFill="1" applyBorder="1" applyAlignment="1">
      <alignment horizontal="right" vertical="center"/>
    </xf>
    <xf numFmtId="10" fontId="10" fillId="5" borderId="4" xfId="0" applyNumberFormat="1" applyFont="1" applyFill="1" applyBorder="1" applyAlignment="1">
      <alignment horizontal="right" vertical="center" wrapText="1"/>
    </xf>
    <xf numFmtId="10" fontId="10" fillId="5" borderId="4" xfId="0" applyNumberFormat="1" applyFont="1" applyFill="1" applyBorder="1" applyAlignment="1">
      <alignment horizontal="left" vertical="center" wrapText="1"/>
    </xf>
    <xf numFmtId="0" fontId="14" fillId="2" borderId="3" xfId="0" applyFont="1" applyFill="1" applyBorder="1" applyAlignment="1">
      <alignment vertical="center"/>
    </xf>
    <xf numFmtId="0" fontId="14" fillId="2" borderId="4" xfId="0" applyFont="1" applyFill="1" applyBorder="1" applyAlignment="1">
      <alignment vertical="center"/>
    </xf>
    <xf numFmtId="0" fontId="14" fillId="2" borderId="4" xfId="0" applyFont="1" applyFill="1" applyBorder="1" applyAlignment="1">
      <alignment horizontal="right" vertical="center"/>
    </xf>
    <xf numFmtId="10" fontId="14" fillId="2" borderId="4" xfId="0" applyNumberFormat="1" applyFont="1" applyFill="1" applyBorder="1" applyAlignment="1">
      <alignment horizontal="right" vertical="center"/>
    </xf>
    <xf numFmtId="10" fontId="14" fillId="2" borderId="4" xfId="0" applyNumberFormat="1" applyFont="1" applyFill="1" applyBorder="1" applyAlignment="1">
      <alignment horizontal="right" vertical="center" wrapText="1"/>
    </xf>
    <xf numFmtId="0" fontId="14" fillId="2" borderId="4" xfId="0" applyFont="1" applyFill="1" applyBorder="1" applyAlignment="1">
      <alignment horizontal="right" vertical="center" wrapText="1"/>
    </xf>
    <xf numFmtId="0" fontId="3" fillId="2" borderId="4" xfId="0" applyFont="1" applyFill="1" applyBorder="1" applyAlignment="1">
      <alignment horizontal="right" vertical="center" wrapText="1"/>
    </xf>
    <xf numFmtId="10" fontId="10" fillId="4" borderId="4" xfId="1" applyNumberFormat="1" applyFont="1" applyFill="1" applyBorder="1" applyAlignment="1">
      <alignment horizontal="right" vertical="center"/>
    </xf>
    <xf numFmtId="10" fontId="10" fillId="4" borderId="4" xfId="1" applyNumberFormat="1" applyFont="1" applyFill="1" applyBorder="1" applyAlignment="1">
      <alignment horizontal="right" vertical="center" wrapText="1"/>
    </xf>
    <xf numFmtId="10" fontId="14" fillId="2" borderId="2" xfId="0" applyNumberFormat="1" applyFont="1" applyFill="1" applyBorder="1" applyAlignment="1">
      <alignment horizontal="right" vertical="center" wrapText="1"/>
    </xf>
    <xf numFmtId="10" fontId="14" fillId="2" borderId="2" xfId="1" applyNumberFormat="1" applyFont="1" applyFill="1" applyBorder="1" applyAlignment="1">
      <alignment horizontal="right" vertical="center" wrapText="1"/>
    </xf>
    <xf numFmtId="0" fontId="10" fillId="7" borderId="4" xfId="0" applyFont="1" applyFill="1" applyBorder="1" applyAlignment="1">
      <alignment horizontal="right" vertical="center"/>
    </xf>
    <xf numFmtId="10" fontId="10" fillId="7" borderId="4" xfId="1" applyNumberFormat="1" applyFont="1" applyFill="1" applyBorder="1" applyAlignment="1">
      <alignment horizontal="right" vertical="center"/>
    </xf>
    <xf numFmtId="10" fontId="10" fillId="7" borderId="4" xfId="1" applyNumberFormat="1" applyFont="1" applyFill="1" applyBorder="1" applyAlignment="1">
      <alignment horizontal="right" vertical="center" wrapText="1"/>
    </xf>
    <xf numFmtId="0" fontId="12" fillId="6" borderId="0" xfId="0" applyFont="1" applyFill="1" applyBorder="1"/>
    <xf numFmtId="0" fontId="10" fillId="7" borderId="4" xfId="0" applyFont="1" applyFill="1" applyBorder="1" applyAlignment="1">
      <alignment horizontal="left" vertical="center"/>
    </xf>
    <xf numFmtId="0" fontId="10" fillId="7" borderId="3" xfId="0" applyFont="1" applyFill="1" applyBorder="1" applyAlignment="1">
      <alignment vertical="center"/>
    </xf>
    <xf numFmtId="10" fontId="10" fillId="7" borderId="4" xfId="0" applyNumberFormat="1" applyFont="1" applyFill="1" applyBorder="1" applyAlignment="1">
      <alignment horizontal="right" vertical="center"/>
    </xf>
    <xf numFmtId="10" fontId="10" fillId="7" borderId="4" xfId="0" applyNumberFormat="1" applyFont="1" applyFill="1" applyBorder="1" applyAlignment="1">
      <alignment horizontal="right" vertical="center" wrapText="1"/>
    </xf>
    <xf numFmtId="0" fontId="12" fillId="7" borderId="0" xfId="0" applyFont="1" applyFill="1" applyBorder="1"/>
    <xf numFmtId="0" fontId="10" fillId="7" borderId="1" xfId="0" applyFont="1" applyFill="1" applyBorder="1" applyAlignment="1">
      <alignment vertical="center"/>
    </xf>
    <xf numFmtId="0" fontId="10" fillId="7" borderId="4" xfId="0" quotePrefix="1" applyFont="1" applyFill="1" applyBorder="1" applyAlignment="1">
      <alignment horizontal="left" vertical="center"/>
    </xf>
    <xf numFmtId="0" fontId="10" fillId="7" borderId="2" xfId="0" applyFont="1" applyFill="1" applyBorder="1" applyAlignment="1">
      <alignment horizontal="right" vertical="center"/>
    </xf>
    <xf numFmtId="10" fontId="10" fillId="7" borderId="2" xfId="1" applyNumberFormat="1" applyFont="1" applyFill="1" applyBorder="1" applyAlignment="1">
      <alignment horizontal="right" vertical="center"/>
    </xf>
    <xf numFmtId="10" fontId="10" fillId="7" borderId="2" xfId="1" applyNumberFormat="1" applyFont="1" applyFill="1" applyBorder="1" applyAlignment="1">
      <alignment horizontal="right" vertical="center" wrapText="1"/>
    </xf>
    <xf numFmtId="10" fontId="10" fillId="7" borderId="2" xfId="0" applyNumberFormat="1" applyFont="1" applyFill="1" applyBorder="1" applyAlignment="1">
      <alignment horizontal="right" vertical="center"/>
    </xf>
    <xf numFmtId="10" fontId="10" fillId="7" borderId="2" xfId="0" applyNumberFormat="1" applyFont="1" applyFill="1" applyBorder="1" applyAlignment="1">
      <alignment horizontal="righ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workbookViewId="0">
      <selection activeCell="D3" sqref="D3"/>
    </sheetView>
  </sheetViews>
  <sheetFormatPr defaultColWidth="8.7109375" defaultRowHeight="15" x14ac:dyDescent="0.25"/>
  <cols>
    <col min="1" max="1" width="142.140625" style="1" customWidth="1"/>
    <col min="2" max="16384" width="8.7109375" style="2"/>
  </cols>
  <sheetData>
    <row r="1" spans="1:1" s="7" customFormat="1" ht="18.75" x14ac:dyDescent="0.3">
      <c r="A1" s="4" t="s">
        <v>164</v>
      </c>
    </row>
    <row r="2" spans="1:1" s="7" customFormat="1" ht="18.75" x14ac:dyDescent="0.3">
      <c r="A2" s="4" t="s">
        <v>135</v>
      </c>
    </row>
    <row r="3" spans="1:1" ht="159.75" customHeight="1" x14ac:dyDescent="0.25">
      <c r="A3" s="3" t="s">
        <v>165</v>
      </c>
    </row>
    <row r="4" spans="1:1" ht="247.5" customHeight="1" x14ac:dyDescent="0.25">
      <c r="A4" s="5" t="s">
        <v>166</v>
      </c>
    </row>
    <row r="5" spans="1:1" ht="249.75" customHeight="1" x14ac:dyDescent="0.25">
      <c r="A5" s="6" t="s">
        <v>167</v>
      </c>
    </row>
    <row r="6" spans="1:1" ht="366.75" customHeight="1" x14ac:dyDescent="0.25">
      <c r="A6" s="5" t="s">
        <v>168</v>
      </c>
    </row>
    <row r="7" spans="1:1" ht="108" customHeight="1" x14ac:dyDescent="0.25">
      <c r="A7" s="5" t="s">
        <v>169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0"/>
  <sheetViews>
    <sheetView workbookViewId="0">
      <selection activeCell="E35" sqref="A33:E35"/>
    </sheetView>
  </sheetViews>
  <sheetFormatPr defaultRowHeight="12" x14ac:dyDescent="0.2"/>
  <cols>
    <col min="1" max="1" width="17.5703125" style="10" bestFit="1" customWidth="1"/>
    <col min="2" max="2" width="20.5703125" style="10" bestFit="1" customWidth="1"/>
    <col min="3" max="3" width="15" style="10" customWidth="1"/>
    <col min="4" max="4" width="13.5703125" style="10" customWidth="1"/>
    <col min="5" max="5" width="14.5703125" style="10" customWidth="1"/>
    <col min="6" max="6" width="12.5703125" style="10" customWidth="1"/>
    <col min="7" max="7" width="12.42578125" style="10" customWidth="1"/>
    <col min="8" max="16384" width="9.140625" style="10"/>
  </cols>
  <sheetData>
    <row r="1" spans="1:9" ht="45.75" thickBot="1" x14ac:dyDescent="0.25">
      <c r="A1" s="15" t="s">
        <v>2</v>
      </c>
      <c r="B1" s="15" t="s">
        <v>124</v>
      </c>
      <c r="C1" s="16" t="s">
        <v>134</v>
      </c>
      <c r="D1" s="16" t="s">
        <v>170</v>
      </c>
      <c r="E1" s="16" t="s">
        <v>171</v>
      </c>
      <c r="F1" s="16" t="s">
        <v>136</v>
      </c>
      <c r="G1" s="16" t="s">
        <v>137</v>
      </c>
      <c r="H1" s="16" t="s">
        <v>138</v>
      </c>
      <c r="I1" s="16" t="s">
        <v>139</v>
      </c>
    </row>
    <row r="2" spans="1:9" ht="12.75" thickBot="1" x14ac:dyDescent="0.25">
      <c r="A2" s="41" t="s">
        <v>4</v>
      </c>
      <c r="B2" s="41" t="s">
        <v>106</v>
      </c>
      <c r="C2" s="36" t="s">
        <v>140</v>
      </c>
      <c r="D2" s="36">
        <v>0</v>
      </c>
      <c r="E2" s="36">
        <v>1</v>
      </c>
      <c r="F2" s="42">
        <v>0</v>
      </c>
      <c r="G2" s="43">
        <v>0</v>
      </c>
      <c r="H2" s="43">
        <v>0</v>
      </c>
      <c r="I2" s="43">
        <v>0</v>
      </c>
    </row>
    <row r="3" spans="1:9" ht="12.75" thickBot="1" x14ac:dyDescent="0.25">
      <c r="A3" s="41" t="s">
        <v>5</v>
      </c>
      <c r="B3" s="41" t="s">
        <v>121</v>
      </c>
      <c r="C3" s="36" t="s">
        <v>140</v>
      </c>
      <c r="D3" s="36">
        <v>0</v>
      </c>
      <c r="E3" s="36">
        <v>38</v>
      </c>
      <c r="F3" s="42">
        <v>0</v>
      </c>
      <c r="G3" s="43">
        <v>0</v>
      </c>
      <c r="H3" s="43">
        <v>0</v>
      </c>
      <c r="I3" s="43">
        <v>0</v>
      </c>
    </row>
    <row r="4" spans="1:9" ht="12.75" thickBot="1" x14ac:dyDescent="0.25">
      <c r="A4" s="41" t="s">
        <v>11</v>
      </c>
      <c r="B4" s="41" t="s">
        <v>110</v>
      </c>
      <c r="C4" s="36" t="s">
        <v>146</v>
      </c>
      <c r="D4" s="36">
        <v>223</v>
      </c>
      <c r="E4" s="36">
        <v>196</v>
      </c>
      <c r="F4" s="42">
        <v>-0.1211</v>
      </c>
      <c r="G4" s="43">
        <v>5.9999999999999995E-4</v>
      </c>
      <c r="H4" s="43">
        <v>3.5999999999999999E-3</v>
      </c>
      <c r="I4" s="43">
        <v>3.0999999999999999E-3</v>
      </c>
    </row>
    <row r="5" spans="1:9" ht="12.75" thickBot="1" x14ac:dyDescent="0.25">
      <c r="A5" s="41" t="s">
        <v>7</v>
      </c>
      <c r="B5" s="41" t="s">
        <v>7</v>
      </c>
      <c r="C5" s="36" t="s">
        <v>141</v>
      </c>
      <c r="D5" s="36">
        <v>239</v>
      </c>
      <c r="E5" s="36">
        <v>231</v>
      </c>
      <c r="F5" s="42">
        <v>-3.3500000000000002E-2</v>
      </c>
      <c r="G5" s="43">
        <v>6.9999999999999999E-4</v>
      </c>
      <c r="H5" s="43">
        <v>3.8E-3</v>
      </c>
      <c r="I5" s="43">
        <v>3.7000000000000002E-3</v>
      </c>
    </row>
    <row r="6" spans="1:9" ht="12.75" thickBot="1" x14ac:dyDescent="0.25">
      <c r="A6" s="41" t="s">
        <v>4</v>
      </c>
      <c r="B6" s="41" t="s">
        <v>39</v>
      </c>
      <c r="C6" s="36" t="s">
        <v>140</v>
      </c>
      <c r="D6" s="36">
        <v>10</v>
      </c>
      <c r="E6" s="36">
        <v>10</v>
      </c>
      <c r="F6" s="42">
        <v>0</v>
      </c>
      <c r="G6" s="43">
        <v>0</v>
      </c>
      <c r="H6" s="43">
        <v>2.0000000000000001E-4</v>
      </c>
      <c r="I6" s="43">
        <v>2.0000000000000001E-4</v>
      </c>
    </row>
    <row r="7" spans="1:9" ht="12.75" thickBot="1" x14ac:dyDescent="0.25">
      <c r="A7" s="41" t="s">
        <v>4</v>
      </c>
      <c r="B7" s="41" t="s">
        <v>108</v>
      </c>
      <c r="C7" s="36" t="s">
        <v>140</v>
      </c>
      <c r="D7" s="36">
        <v>28</v>
      </c>
      <c r="E7" s="36">
        <v>26</v>
      </c>
      <c r="F7" s="42">
        <v>-7.1400000000000005E-2</v>
      </c>
      <c r="G7" s="43">
        <v>1E-4</v>
      </c>
      <c r="H7" s="43">
        <v>4.0000000000000002E-4</v>
      </c>
      <c r="I7" s="43">
        <v>4.0000000000000002E-4</v>
      </c>
    </row>
    <row r="8" spans="1:9" ht="12.75" thickBot="1" x14ac:dyDescent="0.25">
      <c r="A8" s="41" t="s">
        <v>5</v>
      </c>
      <c r="B8" s="41" t="s">
        <v>123</v>
      </c>
      <c r="C8" s="36" t="s">
        <v>140</v>
      </c>
      <c r="D8" s="36">
        <v>113</v>
      </c>
      <c r="E8" s="36">
        <v>103</v>
      </c>
      <c r="F8" s="42">
        <v>-8.8499999999999995E-2</v>
      </c>
      <c r="G8" s="43">
        <v>2.9999999999999997E-4</v>
      </c>
      <c r="H8" s="43">
        <v>1.8E-3</v>
      </c>
      <c r="I8" s="43">
        <v>1.6000000000000001E-3</v>
      </c>
    </row>
    <row r="9" spans="1:9" ht="12.75" thickBot="1" x14ac:dyDescent="0.25">
      <c r="A9" s="41" t="s">
        <v>4</v>
      </c>
      <c r="B9" s="41" t="s">
        <v>109</v>
      </c>
      <c r="C9" s="36" t="s">
        <v>140</v>
      </c>
      <c r="D9" s="36">
        <v>244</v>
      </c>
      <c r="E9" s="36">
        <v>237</v>
      </c>
      <c r="F9" s="42">
        <v>-2.87E-2</v>
      </c>
      <c r="G9" s="43">
        <v>8.0000000000000004E-4</v>
      </c>
      <c r="H9" s="43">
        <v>3.8999999999999998E-3</v>
      </c>
      <c r="I9" s="43">
        <v>3.8E-3</v>
      </c>
    </row>
    <row r="10" spans="1:9" ht="12.75" thickBot="1" x14ac:dyDescent="0.25">
      <c r="A10" s="41" t="s">
        <v>12</v>
      </c>
      <c r="B10" s="41" t="s">
        <v>155</v>
      </c>
      <c r="C10" s="36" t="s">
        <v>133</v>
      </c>
      <c r="D10" s="36">
        <v>76</v>
      </c>
      <c r="E10" s="36">
        <v>63</v>
      </c>
      <c r="F10" s="42">
        <v>-0.1711</v>
      </c>
      <c r="G10" s="43">
        <v>2.0000000000000001E-4</v>
      </c>
      <c r="H10" s="43">
        <v>1.1999999999999999E-3</v>
      </c>
      <c r="I10" s="43">
        <v>1E-3</v>
      </c>
    </row>
    <row r="11" spans="1:9" ht="12.75" thickBot="1" x14ac:dyDescent="0.25">
      <c r="A11" s="41" t="s">
        <v>5</v>
      </c>
      <c r="B11" s="41" t="s">
        <v>122</v>
      </c>
      <c r="C11" s="36" t="s">
        <v>140</v>
      </c>
      <c r="D11" s="36">
        <v>107</v>
      </c>
      <c r="E11" s="36">
        <v>822</v>
      </c>
      <c r="F11" s="42">
        <v>6.6821999999999999</v>
      </c>
      <c r="G11" s="43">
        <v>2.5999999999999999E-3</v>
      </c>
      <c r="H11" s="43">
        <v>1.6999999999999999E-3</v>
      </c>
      <c r="I11" s="43">
        <v>1.3100000000000001E-2</v>
      </c>
    </row>
    <row r="12" spans="1:9" ht="12.75" thickBot="1" x14ac:dyDescent="0.25">
      <c r="A12" s="41" t="s">
        <v>13</v>
      </c>
      <c r="B12" s="41" t="s">
        <v>115</v>
      </c>
      <c r="C12" s="36" t="s">
        <v>146</v>
      </c>
      <c r="D12" s="36">
        <v>33</v>
      </c>
      <c r="E12" s="36">
        <v>32</v>
      </c>
      <c r="F12" s="42">
        <v>-3.0300000000000001E-2</v>
      </c>
      <c r="G12" s="43">
        <v>1E-4</v>
      </c>
      <c r="H12" s="43">
        <v>5.0000000000000001E-4</v>
      </c>
      <c r="I12" s="43">
        <v>5.0000000000000001E-4</v>
      </c>
    </row>
    <row r="13" spans="1:9" ht="12.75" thickBot="1" x14ac:dyDescent="0.25">
      <c r="A13" s="41" t="s">
        <v>4</v>
      </c>
      <c r="B13" s="41" t="s">
        <v>107</v>
      </c>
      <c r="C13" s="36" t="s">
        <v>140</v>
      </c>
      <c r="D13" s="36">
        <v>400</v>
      </c>
      <c r="E13" s="36">
        <v>421</v>
      </c>
      <c r="F13" s="42">
        <v>5.2499999999999998E-2</v>
      </c>
      <c r="G13" s="43">
        <v>1.2999999999999999E-3</v>
      </c>
      <c r="H13" s="43">
        <v>6.4000000000000003E-3</v>
      </c>
      <c r="I13" s="43">
        <v>6.7000000000000002E-3</v>
      </c>
    </row>
    <row r="14" spans="1:9" ht="12.75" thickBot="1" x14ac:dyDescent="0.25">
      <c r="A14" s="41" t="s">
        <v>129</v>
      </c>
      <c r="B14" s="41" t="s">
        <v>128</v>
      </c>
      <c r="C14" s="36" t="s">
        <v>133</v>
      </c>
      <c r="D14" s="36">
        <v>21</v>
      </c>
      <c r="E14" s="36">
        <v>23</v>
      </c>
      <c r="F14" s="42">
        <v>9.5200000000000007E-2</v>
      </c>
      <c r="G14" s="43">
        <v>1E-4</v>
      </c>
      <c r="H14" s="43">
        <v>2.9999999999999997E-4</v>
      </c>
      <c r="I14" s="43">
        <v>4.0000000000000002E-4</v>
      </c>
    </row>
    <row r="15" spans="1:9" ht="12.75" thickBot="1" x14ac:dyDescent="0.25">
      <c r="A15" s="41" t="s">
        <v>12</v>
      </c>
      <c r="B15" s="41" t="s">
        <v>114</v>
      </c>
      <c r="C15" s="36" t="s">
        <v>133</v>
      </c>
      <c r="D15" s="36">
        <v>51</v>
      </c>
      <c r="E15" s="36">
        <v>50</v>
      </c>
      <c r="F15" s="42">
        <v>-1.9599999999999999E-2</v>
      </c>
      <c r="G15" s="43">
        <v>2.0000000000000001E-4</v>
      </c>
      <c r="H15" s="43">
        <v>8.0000000000000004E-4</v>
      </c>
      <c r="I15" s="43">
        <v>8.0000000000000004E-4</v>
      </c>
    </row>
    <row r="16" spans="1:9" ht="12.75" thickBot="1" x14ac:dyDescent="0.25">
      <c r="C16" s="16" t="s">
        <v>1</v>
      </c>
      <c r="D16" s="16">
        <f>SUM(D2:D15)</f>
        <v>1545</v>
      </c>
      <c r="E16" s="16">
        <f>SUM(E2:E15)</f>
        <v>2253</v>
      </c>
      <c r="F16" s="35">
        <f>(E16-D16)/D16</f>
        <v>0.45825242718446602</v>
      </c>
      <c r="G16" s="34">
        <f>SUM(G2:G15)</f>
        <v>7.0000000000000001E-3</v>
      </c>
      <c r="H16" s="16"/>
      <c r="I16" s="16"/>
    </row>
    <row r="30" spans="8:8" x14ac:dyDescent="0.2">
      <c r="H30" s="10">
        <f>D22-E22</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4"/>
  <sheetViews>
    <sheetView workbookViewId="0">
      <selection activeCell="C50" sqref="C50"/>
    </sheetView>
  </sheetViews>
  <sheetFormatPr defaultRowHeight="15" x14ac:dyDescent="0.25"/>
  <cols>
    <col min="1" max="1" width="35.28515625" style="8" customWidth="1"/>
    <col min="2" max="2" width="12.7109375" style="8" customWidth="1"/>
    <col min="3" max="3" width="13.42578125" style="8" bestFit="1" customWidth="1"/>
    <col min="4" max="4" width="17.28515625" style="8" customWidth="1"/>
    <col min="5" max="5" width="11.28515625" style="8" customWidth="1"/>
    <col min="6" max="6" width="11.7109375" style="8" customWidth="1"/>
    <col min="7" max="7" width="9" style="8" customWidth="1"/>
    <col min="8" max="8" width="10.28515625" style="8" customWidth="1"/>
    <col min="9" max="16384" width="9.140625" style="8"/>
  </cols>
  <sheetData>
    <row r="1" spans="1:8" ht="45.75" thickBot="1" x14ac:dyDescent="0.3">
      <c r="A1" s="15" t="s">
        <v>124</v>
      </c>
      <c r="B1" s="16" t="s">
        <v>134</v>
      </c>
      <c r="C1" s="16" t="s">
        <v>170</v>
      </c>
      <c r="D1" s="16" t="s">
        <v>171</v>
      </c>
      <c r="E1" s="16" t="s">
        <v>136</v>
      </c>
      <c r="F1" s="16" t="s">
        <v>137</v>
      </c>
      <c r="G1" s="16" t="s">
        <v>138</v>
      </c>
      <c r="H1" s="16" t="s">
        <v>139</v>
      </c>
    </row>
    <row r="2" spans="1:8" ht="15.75" thickBot="1" x14ac:dyDescent="0.3">
      <c r="A2" s="17" t="s">
        <v>50</v>
      </c>
      <c r="B2" s="18" t="s">
        <v>140</v>
      </c>
      <c r="C2" s="18">
        <v>936</v>
      </c>
      <c r="D2" s="18">
        <v>1083</v>
      </c>
      <c r="E2" s="19">
        <v>0.15709999999999999</v>
      </c>
      <c r="F2" s="20">
        <v>3.3999999999999998E-3</v>
      </c>
      <c r="G2" s="20">
        <v>1.4999999999999999E-2</v>
      </c>
      <c r="H2" s="20">
        <v>1.72E-2</v>
      </c>
    </row>
    <row r="3" spans="1:8" ht="15.75" thickBot="1" x14ac:dyDescent="0.3">
      <c r="A3" s="17" t="s">
        <v>51</v>
      </c>
      <c r="B3" s="21" t="s">
        <v>140</v>
      </c>
      <c r="C3" s="21">
        <v>4028</v>
      </c>
      <c r="D3" s="21">
        <v>3863</v>
      </c>
      <c r="E3" s="22">
        <v>-4.1000000000000002E-2</v>
      </c>
      <c r="F3" s="23">
        <v>1.23E-2</v>
      </c>
      <c r="G3" s="23">
        <v>6.4399999999999999E-2</v>
      </c>
      <c r="H3" s="23">
        <v>6.13E-2</v>
      </c>
    </row>
    <row r="4" spans="1:8" ht="15.75" thickBot="1" x14ac:dyDescent="0.3">
      <c r="A4" s="17" t="s">
        <v>40</v>
      </c>
      <c r="B4" s="18" t="s">
        <v>141</v>
      </c>
      <c r="C4" s="18">
        <v>4147</v>
      </c>
      <c r="D4" s="18">
        <v>4083</v>
      </c>
      <c r="E4" s="19">
        <v>-1.54E-2</v>
      </c>
      <c r="F4" s="20">
        <v>1.2999999999999999E-2</v>
      </c>
      <c r="G4" s="20">
        <v>6.6299999999999998E-2</v>
      </c>
      <c r="H4" s="20">
        <v>6.4799999999999996E-2</v>
      </c>
    </row>
    <row r="5" spans="1:8" ht="15.75" thickBot="1" x14ac:dyDescent="0.3">
      <c r="A5" s="17" t="s">
        <v>17</v>
      </c>
      <c r="B5" s="21" t="s">
        <v>132</v>
      </c>
      <c r="C5" s="21">
        <v>1872</v>
      </c>
      <c r="D5" s="21">
        <v>1817</v>
      </c>
      <c r="E5" s="22">
        <v>-2.9399999999999999E-2</v>
      </c>
      <c r="F5" s="23">
        <v>5.7999999999999996E-3</v>
      </c>
      <c r="G5" s="23">
        <v>2.9899999999999999E-2</v>
      </c>
      <c r="H5" s="23">
        <v>2.8799999999999999E-2</v>
      </c>
    </row>
    <row r="6" spans="1:8" ht="15.75" thickBot="1" x14ac:dyDescent="0.3">
      <c r="A6" s="17" t="s">
        <v>69</v>
      </c>
      <c r="B6" s="18" t="s">
        <v>133</v>
      </c>
      <c r="C6" s="18">
        <v>3697</v>
      </c>
      <c r="D6" s="18">
        <v>3574</v>
      </c>
      <c r="E6" s="19">
        <v>-3.3300000000000003E-2</v>
      </c>
      <c r="F6" s="20">
        <v>1.1299999999999999E-2</v>
      </c>
      <c r="G6" s="20">
        <v>5.91E-2</v>
      </c>
      <c r="H6" s="20">
        <v>5.67E-2</v>
      </c>
    </row>
    <row r="7" spans="1:8" ht="15.75" thickBot="1" x14ac:dyDescent="0.3">
      <c r="A7" s="17" t="s">
        <v>119</v>
      </c>
      <c r="B7" s="21" t="s">
        <v>140</v>
      </c>
      <c r="C7" s="21">
        <v>1508</v>
      </c>
      <c r="D7" s="21">
        <v>1458</v>
      </c>
      <c r="E7" s="22">
        <v>-3.32E-2</v>
      </c>
      <c r="F7" s="23">
        <v>4.5999999999999999E-3</v>
      </c>
      <c r="G7" s="23">
        <v>2.41E-2</v>
      </c>
      <c r="H7" s="23">
        <v>2.3099999999999999E-2</v>
      </c>
    </row>
    <row r="8" spans="1:8" ht="15.75" thickBot="1" x14ac:dyDescent="0.3">
      <c r="A8" s="17" t="s">
        <v>106</v>
      </c>
      <c r="B8" s="18" t="s">
        <v>140</v>
      </c>
      <c r="C8" s="18">
        <v>0</v>
      </c>
      <c r="D8" s="18">
        <v>1</v>
      </c>
      <c r="E8" s="19">
        <v>0</v>
      </c>
      <c r="F8" s="20">
        <v>0</v>
      </c>
      <c r="G8" s="20">
        <v>0</v>
      </c>
      <c r="H8" s="20">
        <v>0</v>
      </c>
    </row>
    <row r="9" spans="1:8" ht="15.75" thickBot="1" x14ac:dyDescent="0.3">
      <c r="A9" s="17" t="s">
        <v>3</v>
      </c>
      <c r="B9" s="21" t="s">
        <v>132</v>
      </c>
      <c r="C9" s="21">
        <v>4676</v>
      </c>
      <c r="D9" s="21">
        <v>5247</v>
      </c>
      <c r="E9" s="22">
        <v>0.1221</v>
      </c>
      <c r="F9" s="23">
        <v>1.67E-2</v>
      </c>
      <c r="G9" s="23">
        <v>7.4800000000000005E-2</v>
      </c>
      <c r="H9" s="23">
        <v>8.3299999999999999E-2</v>
      </c>
    </row>
    <row r="10" spans="1:8" ht="15.75" thickBot="1" x14ac:dyDescent="0.3">
      <c r="A10" s="17" t="s">
        <v>142</v>
      </c>
      <c r="B10" s="18" t="s">
        <v>132</v>
      </c>
      <c r="C10" s="18">
        <v>7</v>
      </c>
      <c r="D10" s="18">
        <v>6</v>
      </c>
      <c r="E10" s="19">
        <v>-0.1429</v>
      </c>
      <c r="F10" s="20">
        <v>0</v>
      </c>
      <c r="G10" s="20">
        <v>1E-4</v>
      </c>
      <c r="H10" s="20">
        <v>1E-4</v>
      </c>
    </row>
    <row r="11" spans="1:8" ht="15.75" thickBot="1" x14ac:dyDescent="0.3">
      <c r="A11" s="17" t="s">
        <v>143</v>
      </c>
      <c r="B11" s="21" t="s">
        <v>132</v>
      </c>
      <c r="C11" s="21">
        <v>11</v>
      </c>
      <c r="D11" s="21">
        <v>11</v>
      </c>
      <c r="E11" s="22">
        <v>0</v>
      </c>
      <c r="F11" s="23">
        <v>0</v>
      </c>
      <c r="G11" s="23">
        <v>2.0000000000000001E-4</v>
      </c>
      <c r="H11" s="23">
        <v>2.0000000000000001E-4</v>
      </c>
    </row>
    <row r="12" spans="1:8" ht="15.75" thickBot="1" x14ac:dyDescent="0.3">
      <c r="A12" s="17" t="s">
        <v>41</v>
      </c>
      <c r="B12" s="18" t="s">
        <v>141</v>
      </c>
      <c r="C12" s="18">
        <v>4064</v>
      </c>
      <c r="D12" s="18">
        <v>3901</v>
      </c>
      <c r="E12" s="19">
        <v>-4.0099999999999997E-2</v>
      </c>
      <c r="F12" s="20">
        <v>1.24E-2</v>
      </c>
      <c r="G12" s="20">
        <v>6.5000000000000002E-2</v>
      </c>
      <c r="H12" s="20">
        <v>6.1899999999999997E-2</v>
      </c>
    </row>
    <row r="13" spans="1:8" ht="15.75" thickBot="1" x14ac:dyDescent="0.3">
      <c r="A13" s="17" t="s">
        <v>70</v>
      </c>
      <c r="B13" s="21" t="s">
        <v>133</v>
      </c>
      <c r="C13" s="21">
        <v>2857</v>
      </c>
      <c r="D13" s="21">
        <v>2762</v>
      </c>
      <c r="E13" s="22">
        <v>-3.3300000000000003E-2</v>
      </c>
      <c r="F13" s="23">
        <v>8.8000000000000005E-3</v>
      </c>
      <c r="G13" s="23">
        <v>4.5699999999999998E-2</v>
      </c>
      <c r="H13" s="23">
        <v>4.3900000000000002E-2</v>
      </c>
    </row>
    <row r="14" spans="1:8" ht="15.75" thickBot="1" x14ac:dyDescent="0.3">
      <c r="A14" s="17" t="s">
        <v>52</v>
      </c>
      <c r="B14" s="18" t="s">
        <v>140</v>
      </c>
      <c r="C14" s="18">
        <v>4675</v>
      </c>
      <c r="D14" s="18">
        <v>4871</v>
      </c>
      <c r="E14" s="19">
        <v>4.19E-2</v>
      </c>
      <c r="F14" s="20">
        <v>1.55E-2</v>
      </c>
      <c r="G14" s="20">
        <v>7.4800000000000005E-2</v>
      </c>
      <c r="H14" s="20">
        <v>7.7299999999999994E-2</v>
      </c>
    </row>
    <row r="15" spans="1:8" ht="15.75" thickBot="1" x14ac:dyDescent="0.3">
      <c r="A15" s="17" t="s">
        <v>18</v>
      </c>
      <c r="B15" s="21" t="s">
        <v>132</v>
      </c>
      <c r="C15" s="21">
        <v>4433</v>
      </c>
      <c r="D15" s="21">
        <v>4291</v>
      </c>
      <c r="E15" s="22">
        <v>-3.2000000000000001E-2</v>
      </c>
      <c r="F15" s="23">
        <v>1.3599999999999999E-2</v>
      </c>
      <c r="G15" s="23">
        <v>7.0900000000000005E-2</v>
      </c>
      <c r="H15" s="23">
        <v>6.8099999999999994E-2</v>
      </c>
    </row>
    <row r="16" spans="1:8" ht="15.75" thickBot="1" x14ac:dyDescent="0.3">
      <c r="A16" s="17" t="s">
        <v>71</v>
      </c>
      <c r="B16" s="18" t="s">
        <v>133</v>
      </c>
      <c r="C16" s="18">
        <v>4234</v>
      </c>
      <c r="D16" s="18">
        <v>4093</v>
      </c>
      <c r="E16" s="19">
        <v>-3.3300000000000003E-2</v>
      </c>
      <c r="F16" s="20">
        <v>1.2999999999999999E-2</v>
      </c>
      <c r="G16" s="20">
        <v>6.7699999999999996E-2</v>
      </c>
      <c r="H16" s="20">
        <v>6.5000000000000002E-2</v>
      </c>
    </row>
    <row r="17" spans="1:8" ht="15.75" thickBot="1" x14ac:dyDescent="0.3">
      <c r="A17" s="17" t="s">
        <v>53</v>
      </c>
      <c r="B17" s="21" t="s">
        <v>140</v>
      </c>
      <c r="C17" s="21">
        <v>4982</v>
      </c>
      <c r="D17" s="21">
        <v>5068</v>
      </c>
      <c r="E17" s="22">
        <v>1.7299999999999999E-2</v>
      </c>
      <c r="F17" s="23">
        <v>1.61E-2</v>
      </c>
      <c r="G17" s="23">
        <v>7.9699999999999993E-2</v>
      </c>
      <c r="H17" s="23">
        <v>8.0500000000000002E-2</v>
      </c>
    </row>
    <row r="18" spans="1:8" ht="15.75" thickBot="1" x14ac:dyDescent="0.3">
      <c r="A18" s="17" t="s">
        <v>121</v>
      </c>
      <c r="B18" s="18" t="s">
        <v>140</v>
      </c>
      <c r="C18" s="18">
        <v>0</v>
      </c>
      <c r="D18" s="18">
        <v>38</v>
      </c>
      <c r="E18" s="19">
        <v>0</v>
      </c>
      <c r="F18" s="20">
        <v>1E-4</v>
      </c>
      <c r="G18" s="20">
        <v>0</v>
      </c>
      <c r="H18" s="20">
        <v>5.9999999999999995E-4</v>
      </c>
    </row>
    <row r="19" spans="1:8" ht="15.75" thickBot="1" x14ac:dyDescent="0.3">
      <c r="A19" s="17" t="s">
        <v>144</v>
      </c>
      <c r="B19" s="21" t="s">
        <v>140</v>
      </c>
      <c r="C19" s="21">
        <v>0</v>
      </c>
      <c r="D19" s="21">
        <v>0</v>
      </c>
      <c r="E19" s="22">
        <v>0</v>
      </c>
      <c r="F19" s="23">
        <v>0</v>
      </c>
      <c r="G19" s="23">
        <v>0</v>
      </c>
      <c r="H19" s="23">
        <v>0</v>
      </c>
    </row>
    <row r="20" spans="1:8" ht="15.75" thickBot="1" x14ac:dyDescent="0.3">
      <c r="A20" s="17" t="s">
        <v>145</v>
      </c>
      <c r="B20" s="18" t="s">
        <v>140</v>
      </c>
      <c r="C20" s="18">
        <v>0</v>
      </c>
      <c r="D20" s="18">
        <v>0</v>
      </c>
      <c r="E20" s="19">
        <v>0</v>
      </c>
      <c r="F20" s="20">
        <v>0</v>
      </c>
      <c r="G20" s="20">
        <v>0</v>
      </c>
      <c r="H20" s="20">
        <v>0</v>
      </c>
    </row>
    <row r="21" spans="1:8" ht="15.75" thickBot="1" x14ac:dyDescent="0.3">
      <c r="A21" s="17" t="s">
        <v>126</v>
      </c>
      <c r="B21" s="21" t="s">
        <v>140</v>
      </c>
      <c r="C21" s="21">
        <v>2567</v>
      </c>
      <c r="D21" s="21">
        <v>2633</v>
      </c>
      <c r="E21" s="22">
        <v>2.5700000000000001E-2</v>
      </c>
      <c r="F21" s="23">
        <v>8.3999999999999995E-3</v>
      </c>
      <c r="G21" s="23">
        <v>4.1099999999999998E-2</v>
      </c>
      <c r="H21" s="23">
        <v>4.1799999999999997E-2</v>
      </c>
    </row>
    <row r="22" spans="1:8" ht="15.75" thickBot="1" x14ac:dyDescent="0.3">
      <c r="A22" s="17" t="s">
        <v>131</v>
      </c>
      <c r="B22" s="18" t="s">
        <v>140</v>
      </c>
      <c r="C22" s="18">
        <v>0</v>
      </c>
      <c r="D22" s="18">
        <v>0</v>
      </c>
      <c r="E22" s="19">
        <v>0</v>
      </c>
      <c r="F22" s="20">
        <v>0</v>
      </c>
      <c r="G22" s="20">
        <v>0</v>
      </c>
      <c r="H22" s="20">
        <v>0</v>
      </c>
    </row>
    <row r="23" spans="1:8" ht="15.75" thickBot="1" x14ac:dyDescent="0.3">
      <c r="A23" s="17" t="s">
        <v>42</v>
      </c>
      <c r="B23" s="21" t="s">
        <v>141</v>
      </c>
      <c r="C23" s="21">
        <v>4065</v>
      </c>
      <c r="D23" s="21">
        <v>4021</v>
      </c>
      <c r="E23" s="22">
        <v>-1.0800000000000001E-2</v>
      </c>
      <c r="F23" s="23">
        <v>1.2800000000000001E-2</v>
      </c>
      <c r="G23" s="23">
        <v>6.5000000000000002E-2</v>
      </c>
      <c r="H23" s="23">
        <v>6.3799999999999996E-2</v>
      </c>
    </row>
    <row r="24" spans="1:8" ht="15.75" thickBot="1" x14ac:dyDescent="0.3">
      <c r="A24" s="17" t="s">
        <v>86</v>
      </c>
      <c r="B24" s="18" t="s">
        <v>146</v>
      </c>
      <c r="C24" s="18">
        <v>2216</v>
      </c>
      <c r="D24" s="18">
        <v>2121</v>
      </c>
      <c r="E24" s="19">
        <v>-4.2900000000000001E-2</v>
      </c>
      <c r="F24" s="20">
        <v>6.7000000000000002E-3</v>
      </c>
      <c r="G24" s="20">
        <v>3.5400000000000001E-2</v>
      </c>
      <c r="H24" s="20">
        <v>3.3700000000000001E-2</v>
      </c>
    </row>
    <row r="25" spans="1:8" ht="15.75" thickBot="1" x14ac:dyDescent="0.3">
      <c r="A25" s="17" t="s">
        <v>19</v>
      </c>
      <c r="B25" s="21" t="s">
        <v>132</v>
      </c>
      <c r="C25" s="21">
        <v>2201</v>
      </c>
      <c r="D25" s="21">
        <v>2128</v>
      </c>
      <c r="E25" s="22">
        <v>-3.32E-2</v>
      </c>
      <c r="F25" s="23">
        <v>6.7999999999999996E-3</v>
      </c>
      <c r="G25" s="23">
        <v>3.5200000000000002E-2</v>
      </c>
      <c r="H25" s="23">
        <v>3.3799999999999997E-2</v>
      </c>
    </row>
    <row r="26" spans="1:8" ht="15.75" thickBot="1" x14ac:dyDescent="0.3">
      <c r="A26" s="17" t="s">
        <v>94</v>
      </c>
      <c r="B26" s="18" t="s">
        <v>146</v>
      </c>
      <c r="C26" s="18">
        <v>1849</v>
      </c>
      <c r="D26" s="18">
        <v>1788</v>
      </c>
      <c r="E26" s="19">
        <v>-3.3000000000000002E-2</v>
      </c>
      <c r="F26" s="20">
        <v>5.7000000000000002E-3</v>
      </c>
      <c r="G26" s="20">
        <v>2.9600000000000001E-2</v>
      </c>
      <c r="H26" s="20">
        <v>2.8400000000000002E-2</v>
      </c>
    </row>
    <row r="27" spans="1:8" ht="15.75" thickBot="1" x14ac:dyDescent="0.3">
      <c r="A27" s="17" t="s">
        <v>72</v>
      </c>
      <c r="B27" s="21" t="s">
        <v>133</v>
      </c>
      <c r="C27" s="21">
        <v>3896</v>
      </c>
      <c r="D27" s="21">
        <v>3766</v>
      </c>
      <c r="E27" s="22">
        <v>-3.3399999999999999E-2</v>
      </c>
      <c r="F27" s="23">
        <v>1.2E-2</v>
      </c>
      <c r="G27" s="23">
        <v>6.2300000000000001E-2</v>
      </c>
      <c r="H27" s="23">
        <v>5.9799999999999999E-2</v>
      </c>
    </row>
    <row r="28" spans="1:8" ht="15.75" thickBot="1" x14ac:dyDescent="0.3">
      <c r="A28" s="17" t="s">
        <v>73</v>
      </c>
      <c r="B28" s="18" t="s">
        <v>133</v>
      </c>
      <c r="C28" s="18">
        <v>3819</v>
      </c>
      <c r="D28" s="18">
        <v>3692</v>
      </c>
      <c r="E28" s="19">
        <v>-3.3300000000000003E-2</v>
      </c>
      <c r="F28" s="20">
        <v>1.17E-2</v>
      </c>
      <c r="G28" s="20">
        <v>6.1100000000000002E-2</v>
      </c>
      <c r="H28" s="20">
        <v>5.8599999999999999E-2</v>
      </c>
    </row>
    <row r="29" spans="1:8" ht="15.75" thickBot="1" x14ac:dyDescent="0.3">
      <c r="A29" s="17" t="s">
        <v>20</v>
      </c>
      <c r="B29" s="21" t="s">
        <v>132</v>
      </c>
      <c r="C29" s="21">
        <v>2194</v>
      </c>
      <c r="D29" s="21">
        <v>2121</v>
      </c>
      <c r="E29" s="22">
        <v>-3.3300000000000003E-2</v>
      </c>
      <c r="F29" s="23">
        <v>6.7000000000000002E-3</v>
      </c>
      <c r="G29" s="23">
        <v>3.5099999999999999E-2</v>
      </c>
      <c r="H29" s="23">
        <v>3.3700000000000001E-2</v>
      </c>
    </row>
    <row r="30" spans="1:8" ht="15.75" thickBot="1" x14ac:dyDescent="0.3">
      <c r="A30" s="17" t="s">
        <v>111</v>
      </c>
      <c r="B30" s="18" t="s">
        <v>146</v>
      </c>
      <c r="C30" s="18">
        <v>2899</v>
      </c>
      <c r="D30" s="18">
        <v>3420</v>
      </c>
      <c r="E30" s="19">
        <v>0.1797</v>
      </c>
      <c r="F30" s="20">
        <v>1.09E-2</v>
      </c>
      <c r="G30" s="20">
        <v>4.6399999999999997E-2</v>
      </c>
      <c r="H30" s="20">
        <v>5.4300000000000001E-2</v>
      </c>
    </row>
    <row r="31" spans="1:8" ht="15.75" thickBot="1" x14ac:dyDescent="0.3">
      <c r="A31" s="17" t="s">
        <v>110</v>
      </c>
      <c r="B31" s="21" t="s">
        <v>146</v>
      </c>
      <c r="C31" s="21">
        <v>223</v>
      </c>
      <c r="D31" s="21">
        <v>196</v>
      </c>
      <c r="E31" s="22">
        <v>-0.1211</v>
      </c>
      <c r="F31" s="23">
        <v>5.9999999999999995E-4</v>
      </c>
      <c r="G31" s="23">
        <v>3.5999999999999999E-3</v>
      </c>
      <c r="H31" s="23">
        <v>3.0999999999999999E-3</v>
      </c>
    </row>
    <row r="32" spans="1:8" ht="15.75" thickBot="1" x14ac:dyDescent="0.3">
      <c r="A32" s="17" t="s">
        <v>43</v>
      </c>
      <c r="B32" s="18" t="s">
        <v>141</v>
      </c>
      <c r="C32" s="18">
        <v>3026</v>
      </c>
      <c r="D32" s="18">
        <v>2926</v>
      </c>
      <c r="E32" s="19">
        <v>-3.3000000000000002E-2</v>
      </c>
      <c r="F32" s="20">
        <v>9.2999999999999992E-3</v>
      </c>
      <c r="G32" s="20">
        <v>4.8399999999999999E-2</v>
      </c>
      <c r="H32" s="20">
        <v>4.65E-2</v>
      </c>
    </row>
    <row r="33" spans="1:8" ht="15.75" thickBot="1" x14ac:dyDescent="0.3">
      <c r="A33" s="17" t="s">
        <v>95</v>
      </c>
      <c r="B33" s="21" t="s">
        <v>146</v>
      </c>
      <c r="C33" s="21">
        <v>3997</v>
      </c>
      <c r="D33" s="21">
        <v>3885</v>
      </c>
      <c r="E33" s="22">
        <v>-2.8000000000000001E-2</v>
      </c>
      <c r="F33" s="23">
        <v>1.23E-2</v>
      </c>
      <c r="G33" s="23">
        <v>6.3899999999999998E-2</v>
      </c>
      <c r="H33" s="23">
        <v>6.1699999999999998E-2</v>
      </c>
    </row>
    <row r="34" spans="1:8" ht="15.75" thickBot="1" x14ac:dyDescent="0.3">
      <c r="A34" s="17" t="s">
        <v>62</v>
      </c>
      <c r="B34" s="18" t="s">
        <v>146</v>
      </c>
      <c r="C34" s="18">
        <v>2318</v>
      </c>
      <c r="D34" s="18">
        <v>2240</v>
      </c>
      <c r="E34" s="19">
        <v>-3.3599999999999998E-2</v>
      </c>
      <c r="F34" s="20">
        <v>7.1000000000000004E-3</v>
      </c>
      <c r="G34" s="20">
        <v>3.7100000000000001E-2</v>
      </c>
      <c r="H34" s="20">
        <v>3.56E-2</v>
      </c>
    </row>
    <row r="35" spans="1:8" ht="15.75" thickBot="1" x14ac:dyDescent="0.3">
      <c r="A35" s="17" t="s">
        <v>112</v>
      </c>
      <c r="B35" s="21" t="s">
        <v>146</v>
      </c>
      <c r="C35" s="21">
        <v>1746</v>
      </c>
      <c r="D35" s="21">
        <v>2313</v>
      </c>
      <c r="E35" s="22">
        <v>0.32469999999999999</v>
      </c>
      <c r="F35" s="23">
        <v>7.3000000000000001E-3</v>
      </c>
      <c r="G35" s="23">
        <v>2.7900000000000001E-2</v>
      </c>
      <c r="H35" s="23">
        <v>3.6700000000000003E-2</v>
      </c>
    </row>
    <row r="36" spans="1:8" ht="15.75" thickBot="1" x14ac:dyDescent="0.3">
      <c r="A36" s="17" t="s">
        <v>54</v>
      </c>
      <c r="B36" s="18" t="s">
        <v>140</v>
      </c>
      <c r="C36" s="18">
        <v>2318</v>
      </c>
      <c r="D36" s="18">
        <v>2534</v>
      </c>
      <c r="E36" s="19">
        <v>9.3200000000000005E-2</v>
      </c>
      <c r="F36" s="20">
        <v>8.0000000000000002E-3</v>
      </c>
      <c r="G36" s="20">
        <v>3.7100000000000001E-2</v>
      </c>
      <c r="H36" s="20">
        <v>4.02E-2</v>
      </c>
    </row>
    <row r="37" spans="1:8" ht="15.75" thickBot="1" x14ac:dyDescent="0.3">
      <c r="A37" s="17" t="s">
        <v>55</v>
      </c>
      <c r="B37" s="21" t="s">
        <v>140</v>
      </c>
      <c r="C37" s="21">
        <v>2938</v>
      </c>
      <c r="D37" s="21">
        <v>2981</v>
      </c>
      <c r="E37" s="22">
        <v>1.46E-2</v>
      </c>
      <c r="F37" s="23">
        <v>9.4999999999999998E-3</v>
      </c>
      <c r="G37" s="23">
        <v>4.7E-2</v>
      </c>
      <c r="H37" s="23">
        <v>4.7300000000000002E-2</v>
      </c>
    </row>
    <row r="38" spans="1:8" ht="15.75" thickBot="1" x14ac:dyDescent="0.3">
      <c r="A38" s="17" t="s">
        <v>87</v>
      </c>
      <c r="B38" s="18" t="s">
        <v>146</v>
      </c>
      <c r="C38" s="18">
        <v>2481</v>
      </c>
      <c r="D38" s="18">
        <v>2399</v>
      </c>
      <c r="E38" s="19">
        <v>-3.3099999999999997E-2</v>
      </c>
      <c r="F38" s="20">
        <v>7.6E-3</v>
      </c>
      <c r="G38" s="20">
        <v>3.9699999999999999E-2</v>
      </c>
      <c r="H38" s="20">
        <v>3.8100000000000002E-2</v>
      </c>
    </row>
    <row r="39" spans="1:8" ht="15.75" thickBot="1" x14ac:dyDescent="0.3">
      <c r="A39" s="17" t="s">
        <v>21</v>
      </c>
      <c r="B39" s="21" t="s">
        <v>132</v>
      </c>
      <c r="C39" s="21">
        <v>5005</v>
      </c>
      <c r="D39" s="21">
        <v>4839</v>
      </c>
      <c r="E39" s="22">
        <v>-3.32E-2</v>
      </c>
      <c r="F39" s="23">
        <v>1.54E-2</v>
      </c>
      <c r="G39" s="23">
        <v>0.08</v>
      </c>
      <c r="H39" s="23">
        <v>7.6799999999999993E-2</v>
      </c>
    </row>
    <row r="40" spans="1:8" ht="15.75" thickBot="1" x14ac:dyDescent="0.3">
      <c r="A40" s="17" t="s">
        <v>22</v>
      </c>
      <c r="B40" s="18" t="s">
        <v>132</v>
      </c>
      <c r="C40" s="18">
        <v>3977</v>
      </c>
      <c r="D40" s="18">
        <v>3845</v>
      </c>
      <c r="E40" s="19">
        <v>-3.32E-2</v>
      </c>
      <c r="F40" s="20">
        <v>1.2200000000000001E-2</v>
      </c>
      <c r="G40" s="20">
        <v>6.3600000000000004E-2</v>
      </c>
      <c r="H40" s="20">
        <v>6.0999999999999999E-2</v>
      </c>
    </row>
    <row r="41" spans="1:8" ht="15.75" thickBot="1" x14ac:dyDescent="0.3">
      <c r="A41" s="17" t="s">
        <v>74</v>
      </c>
      <c r="B41" s="21" t="s">
        <v>133</v>
      </c>
      <c r="C41" s="21">
        <v>2333</v>
      </c>
      <c r="D41" s="21">
        <v>2210</v>
      </c>
      <c r="E41" s="22">
        <v>-5.2699999999999997E-2</v>
      </c>
      <c r="F41" s="23">
        <v>7.0000000000000001E-3</v>
      </c>
      <c r="G41" s="23">
        <v>3.73E-2</v>
      </c>
      <c r="H41" s="23">
        <v>3.5099999999999999E-2</v>
      </c>
    </row>
    <row r="42" spans="1:8" ht="15.75" thickBot="1" x14ac:dyDescent="0.3">
      <c r="A42" s="17" t="s">
        <v>96</v>
      </c>
      <c r="B42" s="18" t="s">
        <v>146</v>
      </c>
      <c r="C42" s="18">
        <v>2712</v>
      </c>
      <c r="D42" s="18">
        <v>2621</v>
      </c>
      <c r="E42" s="19">
        <v>-3.3599999999999998E-2</v>
      </c>
      <c r="F42" s="20">
        <v>8.3000000000000001E-3</v>
      </c>
      <c r="G42" s="20">
        <v>4.3400000000000001E-2</v>
      </c>
      <c r="H42" s="20">
        <v>4.1599999999999998E-2</v>
      </c>
    </row>
    <row r="43" spans="1:8" ht="15.75" thickBot="1" x14ac:dyDescent="0.3">
      <c r="A43" s="17" t="s">
        <v>88</v>
      </c>
      <c r="B43" s="21" t="s">
        <v>146</v>
      </c>
      <c r="C43" s="21">
        <v>2276</v>
      </c>
      <c r="D43" s="21">
        <v>2200</v>
      </c>
      <c r="E43" s="22">
        <v>-3.3399999999999999E-2</v>
      </c>
      <c r="F43" s="23">
        <v>7.0000000000000001E-3</v>
      </c>
      <c r="G43" s="23">
        <v>3.6400000000000002E-2</v>
      </c>
      <c r="H43" s="23">
        <v>3.49E-2</v>
      </c>
    </row>
    <row r="44" spans="1:8" ht="15.75" thickBot="1" x14ac:dyDescent="0.3">
      <c r="A44" s="17" t="s">
        <v>23</v>
      </c>
      <c r="B44" s="18" t="s">
        <v>132</v>
      </c>
      <c r="C44" s="18">
        <v>3520</v>
      </c>
      <c r="D44" s="18">
        <v>3403</v>
      </c>
      <c r="E44" s="19">
        <v>-3.32E-2</v>
      </c>
      <c r="F44" s="20">
        <v>1.0800000000000001E-2</v>
      </c>
      <c r="G44" s="20">
        <v>5.6300000000000003E-2</v>
      </c>
      <c r="H44" s="20">
        <v>5.3999999999999999E-2</v>
      </c>
    </row>
    <row r="45" spans="1:8" ht="15.75" thickBot="1" x14ac:dyDescent="0.3">
      <c r="A45" s="17" t="s">
        <v>24</v>
      </c>
      <c r="B45" s="21" t="s">
        <v>132</v>
      </c>
      <c r="C45" s="21">
        <v>2649</v>
      </c>
      <c r="D45" s="21">
        <v>2561</v>
      </c>
      <c r="E45" s="22">
        <v>-3.32E-2</v>
      </c>
      <c r="F45" s="23">
        <v>8.0999999999999996E-3</v>
      </c>
      <c r="G45" s="23">
        <v>4.24E-2</v>
      </c>
      <c r="H45" s="23">
        <v>4.07E-2</v>
      </c>
    </row>
    <row r="46" spans="1:8" ht="15.75" thickBot="1" x14ac:dyDescent="0.3">
      <c r="A46" s="17" t="s">
        <v>44</v>
      </c>
      <c r="B46" s="18" t="s">
        <v>141</v>
      </c>
      <c r="C46" s="18">
        <v>2806</v>
      </c>
      <c r="D46" s="18">
        <v>2699</v>
      </c>
      <c r="E46" s="19">
        <v>-3.8100000000000002E-2</v>
      </c>
      <c r="F46" s="20">
        <v>8.6E-3</v>
      </c>
      <c r="G46" s="20">
        <v>4.4900000000000002E-2</v>
      </c>
      <c r="H46" s="20">
        <v>4.2900000000000001E-2</v>
      </c>
    </row>
    <row r="47" spans="1:8" ht="15.75" thickBot="1" x14ac:dyDescent="0.3">
      <c r="A47" s="17" t="s">
        <v>63</v>
      </c>
      <c r="B47" s="21" t="s">
        <v>140</v>
      </c>
      <c r="C47" s="21">
        <v>1583</v>
      </c>
      <c r="D47" s="21">
        <v>1700</v>
      </c>
      <c r="E47" s="22">
        <v>7.3899999999999993E-2</v>
      </c>
      <c r="F47" s="23">
        <v>5.4000000000000003E-3</v>
      </c>
      <c r="G47" s="23">
        <v>2.53E-2</v>
      </c>
      <c r="H47" s="23">
        <v>2.7E-2</v>
      </c>
    </row>
    <row r="48" spans="1:8" ht="15.75" thickBot="1" x14ac:dyDescent="0.3">
      <c r="A48" s="17" t="s">
        <v>45</v>
      </c>
      <c r="B48" s="18" t="s">
        <v>141</v>
      </c>
      <c r="C48" s="18">
        <v>3944</v>
      </c>
      <c r="D48" s="18">
        <v>3813</v>
      </c>
      <c r="E48" s="19">
        <v>-3.32E-2</v>
      </c>
      <c r="F48" s="20">
        <v>1.21E-2</v>
      </c>
      <c r="G48" s="20">
        <v>6.3100000000000003E-2</v>
      </c>
      <c r="H48" s="20">
        <v>6.0499999999999998E-2</v>
      </c>
    </row>
    <row r="49" spans="1:8" ht="15.75" thickBot="1" x14ac:dyDescent="0.3">
      <c r="A49" s="17" t="s">
        <v>25</v>
      </c>
      <c r="B49" s="21" t="s">
        <v>132</v>
      </c>
      <c r="C49" s="21">
        <v>1582</v>
      </c>
      <c r="D49" s="21">
        <v>1530</v>
      </c>
      <c r="E49" s="22">
        <v>-3.2899999999999999E-2</v>
      </c>
      <c r="F49" s="23">
        <v>4.8999999999999998E-3</v>
      </c>
      <c r="G49" s="23">
        <v>2.53E-2</v>
      </c>
      <c r="H49" s="23">
        <v>2.4299999999999999E-2</v>
      </c>
    </row>
    <row r="50" spans="1:8" ht="15.75" thickBot="1" x14ac:dyDescent="0.3">
      <c r="A50" s="17" t="s">
        <v>127</v>
      </c>
      <c r="B50" s="18" t="s">
        <v>140</v>
      </c>
      <c r="C50" s="18">
        <v>19</v>
      </c>
      <c r="D50" s="18">
        <v>21</v>
      </c>
      <c r="E50" s="19">
        <v>0.1053</v>
      </c>
      <c r="F50" s="20">
        <v>1E-4</v>
      </c>
      <c r="G50" s="20">
        <v>2.9999999999999997E-4</v>
      </c>
      <c r="H50" s="20">
        <v>2.9999999999999997E-4</v>
      </c>
    </row>
    <row r="51" spans="1:8" ht="15.75" thickBot="1" x14ac:dyDescent="0.3">
      <c r="A51" s="17" t="s">
        <v>97</v>
      </c>
      <c r="B51" s="21" t="s">
        <v>146</v>
      </c>
      <c r="C51" s="21">
        <v>2403</v>
      </c>
      <c r="D51" s="21">
        <v>2323</v>
      </c>
      <c r="E51" s="22">
        <v>-3.3300000000000003E-2</v>
      </c>
      <c r="F51" s="23">
        <v>7.4000000000000003E-3</v>
      </c>
      <c r="G51" s="23">
        <v>3.8399999999999997E-2</v>
      </c>
      <c r="H51" s="23">
        <v>3.6900000000000002E-2</v>
      </c>
    </row>
    <row r="52" spans="1:8" ht="15.75" thickBot="1" x14ac:dyDescent="0.3">
      <c r="A52" s="17" t="s">
        <v>75</v>
      </c>
      <c r="B52" s="18" t="s">
        <v>133</v>
      </c>
      <c r="C52" s="18">
        <v>2022</v>
      </c>
      <c r="D52" s="18">
        <v>1955</v>
      </c>
      <c r="E52" s="19">
        <v>-3.3099999999999997E-2</v>
      </c>
      <c r="F52" s="20">
        <v>6.1999999999999998E-3</v>
      </c>
      <c r="G52" s="20">
        <v>3.2300000000000002E-2</v>
      </c>
      <c r="H52" s="20">
        <v>3.1E-2</v>
      </c>
    </row>
    <row r="53" spans="1:8" ht="15.75" thickBot="1" x14ac:dyDescent="0.3">
      <c r="A53" s="17" t="s">
        <v>26</v>
      </c>
      <c r="B53" s="21" t="s">
        <v>141</v>
      </c>
      <c r="C53" s="21">
        <v>2419</v>
      </c>
      <c r="D53" s="21">
        <v>2338</v>
      </c>
      <c r="E53" s="22">
        <v>-3.3500000000000002E-2</v>
      </c>
      <c r="F53" s="23">
        <v>7.4000000000000003E-3</v>
      </c>
      <c r="G53" s="23">
        <v>3.8699999999999998E-2</v>
      </c>
      <c r="H53" s="23">
        <v>3.7100000000000001E-2</v>
      </c>
    </row>
    <row r="54" spans="1:8" ht="15.75" thickBot="1" x14ac:dyDescent="0.3">
      <c r="A54" s="17" t="s">
        <v>76</v>
      </c>
      <c r="B54" s="18" t="s">
        <v>133</v>
      </c>
      <c r="C54" s="18">
        <v>5875</v>
      </c>
      <c r="D54" s="18">
        <v>5679</v>
      </c>
      <c r="E54" s="19">
        <v>-3.3399999999999999E-2</v>
      </c>
      <c r="F54" s="20">
        <v>1.7999999999999999E-2</v>
      </c>
      <c r="G54" s="20">
        <v>9.4E-2</v>
      </c>
      <c r="H54" s="20">
        <v>9.0200000000000002E-2</v>
      </c>
    </row>
    <row r="55" spans="1:8" ht="15.75" thickBot="1" x14ac:dyDescent="0.3">
      <c r="A55" s="17" t="s">
        <v>77</v>
      </c>
      <c r="B55" s="21" t="s">
        <v>133</v>
      </c>
      <c r="C55" s="21">
        <v>2369</v>
      </c>
      <c r="D55" s="21">
        <v>2291</v>
      </c>
      <c r="E55" s="22">
        <v>-3.2899999999999999E-2</v>
      </c>
      <c r="F55" s="23">
        <v>7.3000000000000001E-3</v>
      </c>
      <c r="G55" s="23">
        <v>3.7900000000000003E-2</v>
      </c>
      <c r="H55" s="23">
        <v>3.6400000000000002E-2</v>
      </c>
    </row>
    <row r="56" spans="1:8" ht="15.75" thickBot="1" x14ac:dyDescent="0.3">
      <c r="A56" s="17" t="s">
        <v>78</v>
      </c>
      <c r="B56" s="18" t="s">
        <v>133</v>
      </c>
      <c r="C56" s="18">
        <v>2978</v>
      </c>
      <c r="D56" s="18">
        <v>2879</v>
      </c>
      <c r="E56" s="19">
        <v>-3.32E-2</v>
      </c>
      <c r="F56" s="20">
        <v>9.1000000000000004E-3</v>
      </c>
      <c r="G56" s="20">
        <v>4.7600000000000003E-2</v>
      </c>
      <c r="H56" s="20">
        <v>4.5699999999999998E-2</v>
      </c>
    </row>
    <row r="57" spans="1:8" ht="15.75" thickBot="1" x14ac:dyDescent="0.3">
      <c r="A57" s="17" t="s">
        <v>64</v>
      </c>
      <c r="B57" s="21" t="s">
        <v>140</v>
      </c>
      <c r="C57" s="21">
        <v>4050</v>
      </c>
      <c r="D57" s="21">
        <v>4401</v>
      </c>
      <c r="E57" s="22">
        <v>8.6699999999999999E-2</v>
      </c>
      <c r="F57" s="23">
        <v>1.4E-2</v>
      </c>
      <c r="G57" s="23">
        <v>6.4799999999999996E-2</v>
      </c>
      <c r="H57" s="23">
        <v>6.9900000000000004E-2</v>
      </c>
    </row>
    <row r="58" spans="1:8" ht="15.75" thickBot="1" x14ac:dyDescent="0.3">
      <c r="A58" s="17" t="s">
        <v>6</v>
      </c>
      <c r="B58" s="18" t="s">
        <v>141</v>
      </c>
      <c r="C58" s="18">
        <v>4681</v>
      </c>
      <c r="D58" s="18">
        <v>4657</v>
      </c>
      <c r="E58" s="19">
        <v>-5.1000000000000004E-3</v>
      </c>
      <c r="F58" s="20">
        <v>1.4800000000000001E-2</v>
      </c>
      <c r="G58" s="20">
        <v>7.4899999999999994E-2</v>
      </c>
      <c r="H58" s="20">
        <v>7.3899999999999993E-2</v>
      </c>
    </row>
    <row r="59" spans="1:8" ht="15.75" thickBot="1" x14ac:dyDescent="0.3">
      <c r="A59" s="17" t="s">
        <v>147</v>
      </c>
      <c r="B59" s="21" t="s">
        <v>141</v>
      </c>
      <c r="C59" s="21">
        <v>0</v>
      </c>
      <c r="D59" s="21">
        <v>0</v>
      </c>
      <c r="E59" s="22">
        <v>0</v>
      </c>
      <c r="F59" s="23">
        <v>0</v>
      </c>
      <c r="G59" s="23">
        <v>0</v>
      </c>
      <c r="H59" s="23">
        <v>0</v>
      </c>
    </row>
    <row r="60" spans="1:8" ht="15.75" thickBot="1" x14ac:dyDescent="0.3">
      <c r="A60" s="17" t="s">
        <v>148</v>
      </c>
      <c r="B60" s="18" t="s">
        <v>141</v>
      </c>
      <c r="C60" s="18">
        <v>6</v>
      </c>
      <c r="D60" s="18">
        <v>6</v>
      </c>
      <c r="E60" s="19">
        <v>0</v>
      </c>
      <c r="F60" s="20">
        <v>0</v>
      </c>
      <c r="G60" s="20">
        <v>1E-4</v>
      </c>
      <c r="H60" s="20">
        <v>1E-4</v>
      </c>
    </row>
    <row r="61" spans="1:8" ht="15.75" thickBot="1" x14ac:dyDescent="0.3">
      <c r="A61" s="17" t="s">
        <v>149</v>
      </c>
      <c r="B61" s="21" t="s">
        <v>141</v>
      </c>
      <c r="C61" s="21">
        <v>0</v>
      </c>
      <c r="D61" s="21">
        <v>0</v>
      </c>
      <c r="E61" s="22">
        <v>0</v>
      </c>
      <c r="F61" s="23">
        <v>0</v>
      </c>
      <c r="G61" s="23">
        <v>0</v>
      </c>
      <c r="H61" s="23">
        <v>0</v>
      </c>
    </row>
    <row r="62" spans="1:8" ht="15.75" thickBot="1" x14ac:dyDescent="0.3">
      <c r="A62" s="17" t="s">
        <v>56</v>
      </c>
      <c r="B62" s="18" t="s">
        <v>140</v>
      </c>
      <c r="C62" s="18">
        <v>2317</v>
      </c>
      <c r="D62" s="18">
        <v>3096</v>
      </c>
      <c r="E62" s="19">
        <v>0.3362</v>
      </c>
      <c r="F62" s="20">
        <v>9.7999999999999997E-3</v>
      </c>
      <c r="G62" s="20">
        <v>3.7100000000000001E-2</v>
      </c>
      <c r="H62" s="20">
        <v>4.9200000000000001E-2</v>
      </c>
    </row>
    <row r="63" spans="1:8" ht="15.75" thickBot="1" x14ac:dyDescent="0.3">
      <c r="A63" s="17" t="s">
        <v>7</v>
      </c>
      <c r="B63" s="21" t="s">
        <v>141</v>
      </c>
      <c r="C63" s="21">
        <v>239</v>
      </c>
      <c r="D63" s="21">
        <v>231</v>
      </c>
      <c r="E63" s="22">
        <v>-3.3500000000000002E-2</v>
      </c>
      <c r="F63" s="23">
        <v>6.9999999999999999E-4</v>
      </c>
      <c r="G63" s="23">
        <v>3.8E-3</v>
      </c>
      <c r="H63" s="23">
        <v>3.7000000000000002E-3</v>
      </c>
    </row>
    <row r="64" spans="1:8" ht="15.75" thickBot="1" x14ac:dyDescent="0.3">
      <c r="A64" s="17" t="s">
        <v>46</v>
      </c>
      <c r="B64" s="18" t="s">
        <v>141</v>
      </c>
      <c r="C64" s="18">
        <v>4718</v>
      </c>
      <c r="D64" s="18">
        <v>4561</v>
      </c>
      <c r="E64" s="19">
        <v>-3.3300000000000003E-2</v>
      </c>
      <c r="F64" s="20">
        <v>1.4500000000000001E-2</v>
      </c>
      <c r="G64" s="20">
        <v>7.5499999999999998E-2</v>
      </c>
      <c r="H64" s="20">
        <v>7.2400000000000006E-2</v>
      </c>
    </row>
    <row r="65" spans="1:8" ht="15.75" thickBot="1" x14ac:dyDescent="0.3">
      <c r="A65" s="17" t="s">
        <v>27</v>
      </c>
      <c r="B65" s="21" t="s">
        <v>132</v>
      </c>
      <c r="C65" s="21">
        <v>2225</v>
      </c>
      <c r="D65" s="21">
        <v>2150</v>
      </c>
      <c r="E65" s="22">
        <v>-3.3700000000000001E-2</v>
      </c>
      <c r="F65" s="23">
        <v>6.7999999999999996E-3</v>
      </c>
      <c r="G65" s="23">
        <v>3.56E-2</v>
      </c>
      <c r="H65" s="23">
        <v>3.4099999999999998E-2</v>
      </c>
    </row>
    <row r="66" spans="1:8" ht="15.75" thickBot="1" x14ac:dyDescent="0.3">
      <c r="A66" s="17" t="s">
        <v>28</v>
      </c>
      <c r="B66" s="18" t="s">
        <v>132</v>
      </c>
      <c r="C66" s="18">
        <v>2354</v>
      </c>
      <c r="D66" s="18">
        <v>2275</v>
      </c>
      <c r="E66" s="19">
        <v>-3.3599999999999998E-2</v>
      </c>
      <c r="F66" s="20">
        <v>7.1999999999999998E-3</v>
      </c>
      <c r="G66" s="20">
        <v>3.7600000000000001E-2</v>
      </c>
      <c r="H66" s="20">
        <v>3.61E-2</v>
      </c>
    </row>
    <row r="67" spans="1:8" ht="15.75" thickBot="1" x14ac:dyDescent="0.3">
      <c r="A67" s="17" t="s">
        <v>89</v>
      </c>
      <c r="B67" s="21" t="s">
        <v>146</v>
      </c>
      <c r="C67" s="21">
        <v>2041</v>
      </c>
      <c r="D67" s="21">
        <v>1973</v>
      </c>
      <c r="E67" s="22">
        <v>-3.3300000000000003E-2</v>
      </c>
      <c r="F67" s="23">
        <v>6.3E-3</v>
      </c>
      <c r="G67" s="23">
        <v>3.2599999999999997E-2</v>
      </c>
      <c r="H67" s="23">
        <v>3.1300000000000001E-2</v>
      </c>
    </row>
    <row r="68" spans="1:8" ht="15.75" thickBot="1" x14ac:dyDescent="0.3">
      <c r="A68" s="17" t="s">
        <v>29</v>
      </c>
      <c r="B68" s="18" t="s">
        <v>132</v>
      </c>
      <c r="C68" s="18">
        <v>3982</v>
      </c>
      <c r="D68" s="18">
        <v>4034</v>
      </c>
      <c r="E68" s="19">
        <v>1.3100000000000001E-2</v>
      </c>
      <c r="F68" s="20">
        <v>1.2800000000000001E-2</v>
      </c>
      <c r="G68" s="20">
        <v>6.3700000000000007E-2</v>
      </c>
      <c r="H68" s="20">
        <v>6.4000000000000001E-2</v>
      </c>
    </row>
    <row r="69" spans="1:8" ht="15.75" thickBot="1" x14ac:dyDescent="0.3">
      <c r="A69" s="17" t="s">
        <v>98</v>
      </c>
      <c r="B69" s="21" t="s">
        <v>146</v>
      </c>
      <c r="C69" s="21">
        <v>2206</v>
      </c>
      <c r="D69" s="21">
        <v>2133</v>
      </c>
      <c r="E69" s="22">
        <v>-3.3099999999999997E-2</v>
      </c>
      <c r="F69" s="23">
        <v>6.7999999999999996E-3</v>
      </c>
      <c r="G69" s="23">
        <v>3.5299999999999998E-2</v>
      </c>
      <c r="H69" s="23">
        <v>3.39E-2</v>
      </c>
    </row>
    <row r="70" spans="1:8" ht="15.75" thickBot="1" x14ac:dyDescent="0.3">
      <c r="A70" s="17" t="s">
        <v>39</v>
      </c>
      <c r="B70" s="18" t="s">
        <v>140</v>
      </c>
      <c r="C70" s="18">
        <v>10</v>
      </c>
      <c r="D70" s="18">
        <v>10</v>
      </c>
      <c r="E70" s="19">
        <v>0</v>
      </c>
      <c r="F70" s="20">
        <v>0</v>
      </c>
      <c r="G70" s="20">
        <v>2.0000000000000001E-4</v>
      </c>
      <c r="H70" s="20">
        <v>2.0000000000000001E-4</v>
      </c>
    </row>
    <row r="71" spans="1:8" ht="15.75" thickBot="1" x14ac:dyDescent="0.3">
      <c r="A71" s="17" t="s">
        <v>99</v>
      </c>
      <c r="B71" s="21" t="s">
        <v>146</v>
      </c>
      <c r="C71" s="21">
        <v>1890</v>
      </c>
      <c r="D71" s="21">
        <v>1827</v>
      </c>
      <c r="E71" s="22">
        <v>-3.3300000000000003E-2</v>
      </c>
      <c r="F71" s="23">
        <v>5.7999999999999996E-3</v>
      </c>
      <c r="G71" s="23">
        <v>3.0200000000000001E-2</v>
      </c>
      <c r="H71" s="23">
        <v>2.9000000000000001E-2</v>
      </c>
    </row>
    <row r="72" spans="1:8" ht="15.75" thickBot="1" x14ac:dyDescent="0.3">
      <c r="A72" s="17" t="s">
        <v>79</v>
      </c>
      <c r="B72" s="18" t="s">
        <v>133</v>
      </c>
      <c r="C72" s="18">
        <v>3170</v>
      </c>
      <c r="D72" s="18">
        <v>3064</v>
      </c>
      <c r="E72" s="19">
        <v>-3.3399999999999999E-2</v>
      </c>
      <c r="F72" s="20">
        <v>9.7000000000000003E-3</v>
      </c>
      <c r="G72" s="20">
        <v>5.0700000000000002E-2</v>
      </c>
      <c r="H72" s="20">
        <v>4.8599999999999997E-2</v>
      </c>
    </row>
    <row r="73" spans="1:8" ht="15.75" thickBot="1" x14ac:dyDescent="0.3">
      <c r="A73" s="17" t="s">
        <v>116</v>
      </c>
      <c r="B73" s="21" t="s">
        <v>141</v>
      </c>
      <c r="C73" s="21">
        <v>374</v>
      </c>
      <c r="D73" s="21">
        <v>362</v>
      </c>
      <c r="E73" s="22">
        <v>-3.2099999999999997E-2</v>
      </c>
      <c r="F73" s="23">
        <v>1.1000000000000001E-3</v>
      </c>
      <c r="G73" s="23">
        <v>6.0000000000000001E-3</v>
      </c>
      <c r="H73" s="23">
        <v>5.7000000000000002E-3</v>
      </c>
    </row>
    <row r="74" spans="1:8" ht="15.75" thickBot="1" x14ac:dyDescent="0.3">
      <c r="A74" s="17" t="s">
        <v>108</v>
      </c>
      <c r="B74" s="18" t="s">
        <v>140</v>
      </c>
      <c r="C74" s="18">
        <v>28</v>
      </c>
      <c r="D74" s="18">
        <v>26</v>
      </c>
      <c r="E74" s="19">
        <v>-7.1400000000000005E-2</v>
      </c>
      <c r="F74" s="20">
        <v>1E-4</v>
      </c>
      <c r="G74" s="20">
        <v>4.0000000000000002E-4</v>
      </c>
      <c r="H74" s="20">
        <v>4.0000000000000002E-4</v>
      </c>
    </row>
    <row r="75" spans="1:8" ht="15.75" thickBot="1" x14ac:dyDescent="0.3">
      <c r="A75" s="17" t="s">
        <v>30</v>
      </c>
      <c r="B75" s="21" t="s">
        <v>141</v>
      </c>
      <c r="C75" s="21">
        <v>5505</v>
      </c>
      <c r="D75" s="21">
        <v>5308</v>
      </c>
      <c r="E75" s="22">
        <v>-3.5799999999999998E-2</v>
      </c>
      <c r="F75" s="23">
        <v>1.6899999999999998E-2</v>
      </c>
      <c r="G75" s="23">
        <v>8.7999999999999995E-2</v>
      </c>
      <c r="H75" s="23">
        <v>8.43E-2</v>
      </c>
    </row>
    <row r="76" spans="1:8" ht="15.75" thickBot="1" x14ac:dyDescent="0.3">
      <c r="A76" s="17" t="s">
        <v>150</v>
      </c>
      <c r="B76" s="18" t="s">
        <v>146</v>
      </c>
      <c r="C76" s="18">
        <v>5001</v>
      </c>
      <c r="D76" s="18">
        <v>4838</v>
      </c>
      <c r="E76" s="19">
        <v>-3.2599999999999997E-2</v>
      </c>
      <c r="F76" s="20">
        <v>1.54E-2</v>
      </c>
      <c r="G76" s="20">
        <v>0.08</v>
      </c>
      <c r="H76" s="20">
        <v>7.6799999999999993E-2</v>
      </c>
    </row>
    <row r="77" spans="1:8" ht="15.75" thickBot="1" x14ac:dyDescent="0.3">
      <c r="A77" s="17" t="s">
        <v>151</v>
      </c>
      <c r="B77" s="21" t="s">
        <v>133</v>
      </c>
      <c r="C77" s="21">
        <v>6706</v>
      </c>
      <c r="D77" s="21">
        <v>6478</v>
      </c>
      <c r="E77" s="22">
        <v>-3.4000000000000002E-2</v>
      </c>
      <c r="F77" s="23">
        <v>2.06E-2</v>
      </c>
      <c r="G77" s="23">
        <v>0.1072</v>
      </c>
      <c r="H77" s="23">
        <v>0.1028</v>
      </c>
    </row>
    <row r="78" spans="1:8" ht="15.75" thickBot="1" x14ac:dyDescent="0.3">
      <c r="A78" s="17" t="s">
        <v>120</v>
      </c>
      <c r="B78" s="18" t="s">
        <v>140</v>
      </c>
      <c r="C78" s="18">
        <v>4852</v>
      </c>
      <c r="D78" s="18">
        <v>5116</v>
      </c>
      <c r="E78" s="19">
        <v>5.4399999999999997E-2</v>
      </c>
      <c r="F78" s="20">
        <v>1.6199999999999999E-2</v>
      </c>
      <c r="G78" s="20">
        <v>7.7600000000000002E-2</v>
      </c>
      <c r="H78" s="20">
        <v>8.1199999999999994E-2</v>
      </c>
    </row>
    <row r="79" spans="1:8" ht="15.75" thickBot="1" x14ac:dyDescent="0.3">
      <c r="A79" s="17" t="s">
        <v>31</v>
      </c>
      <c r="B79" s="21" t="s">
        <v>132</v>
      </c>
      <c r="C79" s="21">
        <v>2771</v>
      </c>
      <c r="D79" s="21">
        <v>2678</v>
      </c>
      <c r="E79" s="22">
        <v>-3.3599999999999998E-2</v>
      </c>
      <c r="F79" s="23">
        <v>8.5000000000000006E-3</v>
      </c>
      <c r="G79" s="23">
        <v>4.4299999999999999E-2</v>
      </c>
      <c r="H79" s="23">
        <v>4.2500000000000003E-2</v>
      </c>
    </row>
    <row r="80" spans="1:8" ht="15.75" thickBot="1" x14ac:dyDescent="0.3">
      <c r="A80" s="17" t="s">
        <v>16</v>
      </c>
      <c r="B80" s="18" t="s">
        <v>132</v>
      </c>
      <c r="C80" s="18">
        <v>1333</v>
      </c>
      <c r="D80" s="18">
        <v>1289</v>
      </c>
      <c r="E80" s="19">
        <v>-3.3000000000000002E-2</v>
      </c>
      <c r="F80" s="20">
        <v>4.1000000000000003E-3</v>
      </c>
      <c r="G80" s="20">
        <v>2.1299999999999999E-2</v>
      </c>
      <c r="H80" s="20">
        <v>2.0500000000000001E-2</v>
      </c>
    </row>
    <row r="81" spans="1:8" ht="15.75" thickBot="1" x14ac:dyDescent="0.3">
      <c r="A81" s="17" t="s">
        <v>57</v>
      </c>
      <c r="B81" s="21" t="s">
        <v>140</v>
      </c>
      <c r="C81" s="21">
        <v>3948</v>
      </c>
      <c r="D81" s="21">
        <v>4090</v>
      </c>
      <c r="E81" s="22">
        <v>3.5999999999999997E-2</v>
      </c>
      <c r="F81" s="23">
        <v>1.2999999999999999E-2</v>
      </c>
      <c r="G81" s="23">
        <v>6.3100000000000003E-2</v>
      </c>
      <c r="H81" s="23">
        <v>6.4899999999999999E-2</v>
      </c>
    </row>
    <row r="82" spans="1:8" ht="15.75" thickBot="1" x14ac:dyDescent="0.3">
      <c r="A82" s="17" t="s">
        <v>100</v>
      </c>
      <c r="B82" s="18" t="s">
        <v>146</v>
      </c>
      <c r="C82" s="18">
        <v>2082</v>
      </c>
      <c r="D82" s="18">
        <v>2020</v>
      </c>
      <c r="E82" s="19">
        <v>-2.98E-2</v>
      </c>
      <c r="F82" s="20">
        <v>6.4000000000000003E-3</v>
      </c>
      <c r="G82" s="20">
        <v>3.3300000000000003E-2</v>
      </c>
      <c r="H82" s="20">
        <v>3.2099999999999997E-2</v>
      </c>
    </row>
    <row r="83" spans="1:8" ht="15.75" thickBot="1" x14ac:dyDescent="0.3">
      <c r="A83" s="17" t="s">
        <v>80</v>
      </c>
      <c r="B83" s="21" t="s">
        <v>133</v>
      </c>
      <c r="C83" s="21">
        <v>1072</v>
      </c>
      <c r="D83" s="21">
        <v>1013</v>
      </c>
      <c r="E83" s="22">
        <v>-5.5E-2</v>
      </c>
      <c r="F83" s="23">
        <v>3.2000000000000002E-3</v>
      </c>
      <c r="G83" s="23">
        <v>1.7100000000000001E-2</v>
      </c>
      <c r="H83" s="23">
        <v>1.61E-2</v>
      </c>
    </row>
    <row r="84" spans="1:8" ht="15.75" thickBot="1" x14ac:dyDescent="0.3">
      <c r="A84" s="17" t="s">
        <v>125</v>
      </c>
      <c r="B84" s="18" t="s">
        <v>132</v>
      </c>
      <c r="C84" s="18">
        <v>4748</v>
      </c>
      <c r="D84" s="18">
        <v>4590</v>
      </c>
      <c r="E84" s="19">
        <v>-3.3300000000000003E-2</v>
      </c>
      <c r="F84" s="20">
        <v>1.46E-2</v>
      </c>
      <c r="G84" s="20">
        <v>7.5899999999999995E-2</v>
      </c>
      <c r="H84" s="20">
        <v>7.2900000000000006E-2</v>
      </c>
    </row>
    <row r="85" spans="1:8" ht="15.75" thickBot="1" x14ac:dyDescent="0.3">
      <c r="A85" s="17" t="s">
        <v>152</v>
      </c>
      <c r="B85" s="21" t="s">
        <v>132</v>
      </c>
      <c r="C85" s="21">
        <v>0</v>
      </c>
      <c r="D85" s="21">
        <v>126</v>
      </c>
      <c r="E85" s="22">
        <v>0</v>
      </c>
      <c r="F85" s="23">
        <v>4.0000000000000002E-4</v>
      </c>
      <c r="G85" s="23">
        <v>0</v>
      </c>
      <c r="H85" s="23">
        <v>2E-3</v>
      </c>
    </row>
    <row r="86" spans="1:8" ht="15.75" thickBot="1" x14ac:dyDescent="0.3">
      <c r="A86" s="17" t="s">
        <v>32</v>
      </c>
      <c r="B86" s="18" t="s">
        <v>132</v>
      </c>
      <c r="C86" s="18">
        <v>2160</v>
      </c>
      <c r="D86" s="18">
        <v>2181</v>
      </c>
      <c r="E86" s="19">
        <v>9.7000000000000003E-3</v>
      </c>
      <c r="F86" s="20">
        <v>6.8999999999999999E-3</v>
      </c>
      <c r="G86" s="20">
        <v>3.4500000000000003E-2</v>
      </c>
      <c r="H86" s="20">
        <v>3.4599999999999999E-2</v>
      </c>
    </row>
    <row r="87" spans="1:8" ht="15.75" thickBot="1" x14ac:dyDescent="0.3">
      <c r="A87" s="17" t="s">
        <v>123</v>
      </c>
      <c r="B87" s="21" t="s">
        <v>140</v>
      </c>
      <c r="C87" s="21">
        <v>113</v>
      </c>
      <c r="D87" s="21">
        <v>103</v>
      </c>
      <c r="E87" s="22">
        <v>-8.8499999999999995E-2</v>
      </c>
      <c r="F87" s="23">
        <v>2.9999999999999997E-4</v>
      </c>
      <c r="G87" s="23">
        <v>1.8E-3</v>
      </c>
      <c r="H87" s="23">
        <v>1.6000000000000001E-3</v>
      </c>
    </row>
    <row r="88" spans="1:8" ht="15.75" thickBot="1" x14ac:dyDescent="0.3">
      <c r="A88" s="17" t="s">
        <v>101</v>
      </c>
      <c r="B88" s="18" t="s">
        <v>146</v>
      </c>
      <c r="C88" s="18">
        <v>2301</v>
      </c>
      <c r="D88" s="18">
        <v>2216</v>
      </c>
      <c r="E88" s="19">
        <v>-3.6900000000000002E-2</v>
      </c>
      <c r="F88" s="20">
        <v>7.0000000000000001E-3</v>
      </c>
      <c r="G88" s="20">
        <v>3.6799999999999999E-2</v>
      </c>
      <c r="H88" s="20">
        <v>3.5200000000000002E-2</v>
      </c>
    </row>
    <row r="89" spans="1:8" ht="15.75" thickBot="1" x14ac:dyDescent="0.3">
      <c r="A89" s="17" t="s">
        <v>153</v>
      </c>
      <c r="B89" s="21" t="s">
        <v>132</v>
      </c>
      <c r="C89" s="21">
        <v>2073</v>
      </c>
      <c r="D89" s="21">
        <v>2004</v>
      </c>
      <c r="E89" s="22">
        <v>-3.3300000000000003E-2</v>
      </c>
      <c r="F89" s="23">
        <v>6.4000000000000003E-3</v>
      </c>
      <c r="G89" s="23">
        <v>3.32E-2</v>
      </c>
      <c r="H89" s="23">
        <v>3.1800000000000002E-2</v>
      </c>
    </row>
    <row r="90" spans="1:8" ht="15.75" thickBot="1" x14ac:dyDescent="0.3">
      <c r="A90" s="17" t="s">
        <v>33</v>
      </c>
      <c r="B90" s="18" t="s">
        <v>132</v>
      </c>
      <c r="C90" s="18">
        <v>2364</v>
      </c>
      <c r="D90" s="18">
        <v>2285</v>
      </c>
      <c r="E90" s="19">
        <v>-3.3399999999999999E-2</v>
      </c>
      <c r="F90" s="20">
        <v>7.3000000000000001E-3</v>
      </c>
      <c r="G90" s="20">
        <v>3.78E-2</v>
      </c>
      <c r="H90" s="20">
        <v>3.6299999999999999E-2</v>
      </c>
    </row>
    <row r="91" spans="1:8" ht="15.75" thickBot="1" x14ac:dyDescent="0.3">
      <c r="A91" s="17" t="s">
        <v>0</v>
      </c>
      <c r="B91" s="21" t="s">
        <v>141</v>
      </c>
      <c r="C91" s="21">
        <v>1</v>
      </c>
      <c r="D91" s="21">
        <v>2</v>
      </c>
      <c r="E91" s="22">
        <v>1</v>
      </c>
      <c r="F91" s="23">
        <v>0</v>
      </c>
      <c r="G91" s="23">
        <v>0</v>
      </c>
      <c r="H91" s="23">
        <v>0</v>
      </c>
    </row>
    <row r="92" spans="1:8" ht="15.75" thickBot="1" x14ac:dyDescent="0.3">
      <c r="A92" s="17" t="s">
        <v>38</v>
      </c>
      <c r="B92" s="18" t="s">
        <v>146</v>
      </c>
      <c r="C92" s="18">
        <v>0</v>
      </c>
      <c r="D92" s="18">
        <v>0</v>
      </c>
      <c r="E92" s="19">
        <v>0</v>
      </c>
      <c r="F92" s="20">
        <v>0</v>
      </c>
      <c r="G92" s="20">
        <v>0</v>
      </c>
      <c r="H92" s="20">
        <v>0</v>
      </c>
    </row>
    <row r="93" spans="1:8" ht="15.75" thickBot="1" x14ac:dyDescent="0.3">
      <c r="A93" s="17" t="s">
        <v>154</v>
      </c>
      <c r="B93" s="21" t="s">
        <v>146</v>
      </c>
      <c r="C93" s="21">
        <v>5</v>
      </c>
      <c r="D93" s="21">
        <v>5</v>
      </c>
      <c r="E93" s="22">
        <v>0</v>
      </c>
      <c r="F93" s="23">
        <v>0</v>
      </c>
      <c r="G93" s="23">
        <v>1E-4</v>
      </c>
      <c r="H93" s="23">
        <v>1E-4</v>
      </c>
    </row>
    <row r="94" spans="1:8" ht="15.75" thickBot="1" x14ac:dyDescent="0.3">
      <c r="A94" s="17" t="s">
        <v>81</v>
      </c>
      <c r="B94" s="18" t="s">
        <v>133</v>
      </c>
      <c r="C94" s="18">
        <v>4230</v>
      </c>
      <c r="D94" s="18">
        <v>4089</v>
      </c>
      <c r="E94" s="19">
        <v>-3.3300000000000003E-2</v>
      </c>
      <c r="F94" s="20">
        <v>1.2999999999999999E-2</v>
      </c>
      <c r="G94" s="20">
        <v>6.7599999999999993E-2</v>
      </c>
      <c r="H94" s="20">
        <v>6.4899999999999999E-2</v>
      </c>
    </row>
    <row r="95" spans="1:8" ht="15.75" thickBot="1" x14ac:dyDescent="0.3">
      <c r="A95" s="17" t="s">
        <v>117</v>
      </c>
      <c r="B95" s="21" t="s">
        <v>141</v>
      </c>
      <c r="C95" s="21">
        <v>2874</v>
      </c>
      <c r="D95" s="21">
        <v>3134</v>
      </c>
      <c r="E95" s="22">
        <v>9.0499999999999997E-2</v>
      </c>
      <c r="F95" s="23">
        <v>0.01</v>
      </c>
      <c r="G95" s="23">
        <v>4.5999999999999999E-2</v>
      </c>
      <c r="H95" s="23">
        <v>4.9799999999999997E-2</v>
      </c>
    </row>
    <row r="96" spans="1:8" ht="15.75" thickBot="1" x14ac:dyDescent="0.3">
      <c r="A96" s="17" t="s">
        <v>65</v>
      </c>
      <c r="B96" s="18" t="s">
        <v>140</v>
      </c>
      <c r="C96" s="18">
        <v>4645</v>
      </c>
      <c r="D96" s="18">
        <v>4490</v>
      </c>
      <c r="E96" s="19">
        <v>-3.3399999999999999E-2</v>
      </c>
      <c r="F96" s="20">
        <v>1.43E-2</v>
      </c>
      <c r="G96" s="20">
        <v>7.4300000000000005E-2</v>
      </c>
      <c r="H96" s="20">
        <v>7.1300000000000002E-2</v>
      </c>
    </row>
    <row r="97" spans="1:8" ht="15.75" thickBot="1" x14ac:dyDescent="0.3">
      <c r="A97" s="17" t="s">
        <v>47</v>
      </c>
      <c r="B97" s="21" t="s">
        <v>141</v>
      </c>
      <c r="C97" s="21">
        <v>7456</v>
      </c>
      <c r="D97" s="21">
        <v>7251</v>
      </c>
      <c r="E97" s="22">
        <v>-2.75E-2</v>
      </c>
      <c r="F97" s="23">
        <v>2.3E-2</v>
      </c>
      <c r="G97" s="23">
        <v>0.1192</v>
      </c>
      <c r="H97" s="23">
        <v>0.11509999999999999</v>
      </c>
    </row>
    <row r="98" spans="1:8" ht="15.75" thickBot="1" x14ac:dyDescent="0.3">
      <c r="A98" s="17" t="s">
        <v>48</v>
      </c>
      <c r="B98" s="18" t="s">
        <v>141</v>
      </c>
      <c r="C98" s="18">
        <v>5086</v>
      </c>
      <c r="D98" s="18">
        <v>4960</v>
      </c>
      <c r="E98" s="19">
        <v>-2.4799999999999999E-2</v>
      </c>
      <c r="F98" s="20">
        <v>1.5699999999999999E-2</v>
      </c>
      <c r="G98" s="20">
        <v>8.1299999999999997E-2</v>
      </c>
      <c r="H98" s="20">
        <v>7.8700000000000006E-2</v>
      </c>
    </row>
    <row r="99" spans="1:8" ht="15.75" thickBot="1" x14ac:dyDescent="0.3">
      <c r="A99" s="17" t="s">
        <v>109</v>
      </c>
      <c r="B99" s="21" t="s">
        <v>140</v>
      </c>
      <c r="C99" s="21">
        <v>244</v>
      </c>
      <c r="D99" s="21">
        <v>237</v>
      </c>
      <c r="E99" s="22">
        <v>-2.87E-2</v>
      </c>
      <c r="F99" s="23">
        <v>8.0000000000000004E-4</v>
      </c>
      <c r="G99" s="23">
        <v>3.8999999999999998E-3</v>
      </c>
      <c r="H99" s="23">
        <v>3.8E-3</v>
      </c>
    </row>
    <row r="100" spans="1:8" ht="15.75" thickBot="1" x14ac:dyDescent="0.3">
      <c r="A100" s="17" t="s">
        <v>58</v>
      </c>
      <c r="B100" s="18" t="s">
        <v>140</v>
      </c>
      <c r="C100" s="18">
        <v>4334</v>
      </c>
      <c r="D100" s="18">
        <v>4190</v>
      </c>
      <c r="E100" s="19">
        <v>-3.32E-2</v>
      </c>
      <c r="F100" s="20">
        <v>1.3299999999999999E-2</v>
      </c>
      <c r="G100" s="20">
        <v>6.93E-2</v>
      </c>
      <c r="H100" s="20">
        <v>6.6500000000000004E-2</v>
      </c>
    </row>
    <row r="101" spans="1:8" ht="15.75" thickBot="1" x14ac:dyDescent="0.3">
      <c r="A101" s="17" t="s">
        <v>102</v>
      </c>
      <c r="B101" s="21" t="s">
        <v>146</v>
      </c>
      <c r="C101" s="21">
        <v>781</v>
      </c>
      <c r="D101" s="21">
        <v>766</v>
      </c>
      <c r="E101" s="22">
        <v>-1.9199999999999998E-2</v>
      </c>
      <c r="F101" s="23">
        <v>2.3999999999999998E-3</v>
      </c>
      <c r="G101" s="23">
        <v>1.2500000000000001E-2</v>
      </c>
      <c r="H101" s="23">
        <v>1.2200000000000001E-2</v>
      </c>
    </row>
    <row r="102" spans="1:8" ht="15.75" thickBot="1" x14ac:dyDescent="0.3">
      <c r="A102" s="17" t="s">
        <v>82</v>
      </c>
      <c r="B102" s="18" t="s">
        <v>133</v>
      </c>
      <c r="C102" s="18">
        <v>1264</v>
      </c>
      <c r="D102" s="18">
        <v>1223</v>
      </c>
      <c r="E102" s="19">
        <v>-3.2399999999999998E-2</v>
      </c>
      <c r="F102" s="20">
        <v>3.8999999999999998E-3</v>
      </c>
      <c r="G102" s="20">
        <v>2.0199999999999999E-2</v>
      </c>
      <c r="H102" s="20">
        <v>1.9400000000000001E-2</v>
      </c>
    </row>
    <row r="103" spans="1:8" ht="15.75" thickBot="1" x14ac:dyDescent="0.3">
      <c r="A103" s="17" t="s">
        <v>155</v>
      </c>
      <c r="B103" s="21" t="s">
        <v>133</v>
      </c>
      <c r="C103" s="21">
        <v>76</v>
      </c>
      <c r="D103" s="21">
        <v>63</v>
      </c>
      <c r="E103" s="22">
        <v>-0.1711</v>
      </c>
      <c r="F103" s="23">
        <v>2.0000000000000001E-4</v>
      </c>
      <c r="G103" s="23">
        <v>1.1999999999999999E-3</v>
      </c>
      <c r="H103" s="23">
        <v>1E-3</v>
      </c>
    </row>
    <row r="104" spans="1:8" ht="15.75" thickBot="1" x14ac:dyDescent="0.3">
      <c r="A104" s="17" t="s">
        <v>34</v>
      </c>
      <c r="B104" s="18" t="s">
        <v>132</v>
      </c>
      <c r="C104" s="18">
        <v>2020</v>
      </c>
      <c r="D104" s="18">
        <v>1953</v>
      </c>
      <c r="E104" s="19">
        <v>-3.32E-2</v>
      </c>
      <c r="F104" s="20">
        <v>6.1999999999999998E-3</v>
      </c>
      <c r="G104" s="20">
        <v>3.2300000000000002E-2</v>
      </c>
      <c r="H104" s="20">
        <v>3.1E-2</v>
      </c>
    </row>
    <row r="105" spans="1:8" ht="15.75" thickBot="1" x14ac:dyDescent="0.3">
      <c r="A105" s="17" t="s">
        <v>49</v>
      </c>
      <c r="B105" s="21" t="s">
        <v>141</v>
      </c>
      <c r="C105" s="21">
        <v>3910</v>
      </c>
      <c r="D105" s="21">
        <v>3780</v>
      </c>
      <c r="E105" s="22">
        <v>-3.32E-2</v>
      </c>
      <c r="F105" s="23">
        <v>1.2E-2</v>
      </c>
      <c r="G105" s="23">
        <v>6.25E-2</v>
      </c>
      <c r="H105" s="23">
        <v>0.06</v>
      </c>
    </row>
    <row r="106" spans="1:8" ht="15.75" thickBot="1" x14ac:dyDescent="0.3">
      <c r="A106" s="17" t="s">
        <v>66</v>
      </c>
      <c r="B106" s="18" t="s">
        <v>140</v>
      </c>
      <c r="C106" s="18">
        <v>2</v>
      </c>
      <c r="D106" s="18">
        <v>110</v>
      </c>
      <c r="E106" s="19">
        <v>54</v>
      </c>
      <c r="F106" s="20">
        <v>2.9999999999999997E-4</v>
      </c>
      <c r="G106" s="20">
        <v>0</v>
      </c>
      <c r="H106" s="20">
        <v>1.6999999999999999E-3</v>
      </c>
    </row>
    <row r="107" spans="1:8" ht="15.75" thickBot="1" x14ac:dyDescent="0.3">
      <c r="A107" s="17" t="s">
        <v>103</v>
      </c>
      <c r="B107" s="21" t="s">
        <v>146</v>
      </c>
      <c r="C107" s="21">
        <v>2018</v>
      </c>
      <c r="D107" s="21">
        <v>1951</v>
      </c>
      <c r="E107" s="22">
        <v>-3.32E-2</v>
      </c>
      <c r="F107" s="23">
        <v>6.1999999999999998E-3</v>
      </c>
      <c r="G107" s="23">
        <v>3.2300000000000002E-2</v>
      </c>
      <c r="H107" s="23">
        <v>3.1E-2</v>
      </c>
    </row>
    <row r="108" spans="1:8" ht="15.75" thickBot="1" x14ac:dyDescent="0.3">
      <c r="A108" s="17" t="s">
        <v>104</v>
      </c>
      <c r="B108" s="18" t="s">
        <v>146</v>
      </c>
      <c r="C108" s="18">
        <v>3272</v>
      </c>
      <c r="D108" s="18">
        <v>3164</v>
      </c>
      <c r="E108" s="19">
        <v>-3.3000000000000002E-2</v>
      </c>
      <c r="F108" s="20">
        <v>0.01</v>
      </c>
      <c r="G108" s="20">
        <v>5.2299999999999999E-2</v>
      </c>
      <c r="H108" s="20">
        <v>5.0200000000000002E-2</v>
      </c>
    </row>
    <row r="109" spans="1:8" ht="15.75" thickBot="1" x14ac:dyDescent="0.3">
      <c r="A109" s="17" t="s">
        <v>122</v>
      </c>
      <c r="B109" s="21" t="s">
        <v>140</v>
      </c>
      <c r="C109" s="21">
        <v>107</v>
      </c>
      <c r="D109" s="21">
        <v>822</v>
      </c>
      <c r="E109" s="22">
        <v>6.6821999999999999</v>
      </c>
      <c r="F109" s="23">
        <v>2.5999999999999999E-3</v>
      </c>
      <c r="G109" s="23">
        <v>1.6999999999999999E-3</v>
      </c>
      <c r="H109" s="23">
        <v>1.3100000000000001E-2</v>
      </c>
    </row>
    <row r="110" spans="1:8" ht="15.75" thickBot="1" x14ac:dyDescent="0.3">
      <c r="A110" s="17" t="s">
        <v>67</v>
      </c>
      <c r="B110" s="18" t="s">
        <v>140</v>
      </c>
      <c r="C110" s="18">
        <v>2293</v>
      </c>
      <c r="D110" s="18">
        <v>2371</v>
      </c>
      <c r="E110" s="19">
        <v>3.4000000000000002E-2</v>
      </c>
      <c r="F110" s="20">
        <v>7.4999999999999997E-3</v>
      </c>
      <c r="G110" s="20">
        <v>3.6700000000000003E-2</v>
      </c>
      <c r="H110" s="20">
        <v>3.7600000000000001E-2</v>
      </c>
    </row>
    <row r="111" spans="1:8" ht="15.75" thickBot="1" x14ac:dyDescent="0.3">
      <c r="A111" s="17" t="s">
        <v>59</v>
      </c>
      <c r="B111" s="21" t="s">
        <v>140</v>
      </c>
      <c r="C111" s="21">
        <v>1415</v>
      </c>
      <c r="D111" s="21">
        <v>1645</v>
      </c>
      <c r="E111" s="22">
        <v>0.16250000000000001</v>
      </c>
      <c r="F111" s="23">
        <v>5.1999999999999998E-3</v>
      </c>
      <c r="G111" s="23">
        <v>2.2599999999999999E-2</v>
      </c>
      <c r="H111" s="23">
        <v>2.6100000000000002E-2</v>
      </c>
    </row>
    <row r="112" spans="1:8" ht="15.75" thickBot="1" x14ac:dyDescent="0.3">
      <c r="A112" s="17" t="s">
        <v>83</v>
      </c>
      <c r="B112" s="18" t="s">
        <v>133</v>
      </c>
      <c r="C112" s="18">
        <v>2216</v>
      </c>
      <c r="D112" s="18">
        <v>2142</v>
      </c>
      <c r="E112" s="19">
        <v>-3.3399999999999999E-2</v>
      </c>
      <c r="F112" s="20">
        <v>6.7999999999999996E-3</v>
      </c>
      <c r="G112" s="20">
        <v>3.5400000000000001E-2</v>
      </c>
      <c r="H112" s="20">
        <v>3.4000000000000002E-2</v>
      </c>
    </row>
    <row r="113" spans="1:8" ht="15.75" thickBot="1" x14ac:dyDescent="0.3">
      <c r="A113" s="17" t="s">
        <v>90</v>
      </c>
      <c r="B113" s="21" t="s">
        <v>146</v>
      </c>
      <c r="C113" s="21">
        <v>2443</v>
      </c>
      <c r="D113" s="21">
        <v>2361</v>
      </c>
      <c r="E113" s="22">
        <v>-3.3599999999999998E-2</v>
      </c>
      <c r="F113" s="23">
        <v>7.4999999999999997E-3</v>
      </c>
      <c r="G113" s="23">
        <v>3.9100000000000003E-2</v>
      </c>
      <c r="H113" s="23">
        <v>3.7499999999999999E-2</v>
      </c>
    </row>
    <row r="114" spans="1:8" ht="15.75" thickBot="1" x14ac:dyDescent="0.3">
      <c r="A114" s="17" t="s">
        <v>130</v>
      </c>
      <c r="B114" s="18" t="s">
        <v>140</v>
      </c>
      <c r="C114" s="18">
        <v>0</v>
      </c>
      <c r="D114" s="18">
        <v>0</v>
      </c>
      <c r="E114" s="19">
        <v>0</v>
      </c>
      <c r="F114" s="20">
        <v>0</v>
      </c>
      <c r="G114" s="20">
        <v>0</v>
      </c>
      <c r="H114" s="20">
        <v>0</v>
      </c>
    </row>
    <row r="115" spans="1:8" ht="15.75" thickBot="1" x14ac:dyDescent="0.3">
      <c r="A115" s="17" t="s">
        <v>35</v>
      </c>
      <c r="B115" s="21" t="s">
        <v>132</v>
      </c>
      <c r="C115" s="21">
        <v>2061</v>
      </c>
      <c r="D115" s="21">
        <v>1993</v>
      </c>
      <c r="E115" s="22">
        <v>-3.3000000000000002E-2</v>
      </c>
      <c r="F115" s="23">
        <v>6.3E-3</v>
      </c>
      <c r="G115" s="23">
        <v>3.3000000000000002E-2</v>
      </c>
      <c r="H115" s="23">
        <v>3.1600000000000003E-2</v>
      </c>
    </row>
    <row r="116" spans="1:8" ht="15.75" thickBot="1" x14ac:dyDescent="0.3">
      <c r="A116" s="17" t="s">
        <v>36</v>
      </c>
      <c r="B116" s="18" t="s">
        <v>132</v>
      </c>
      <c r="C116" s="18">
        <v>1952</v>
      </c>
      <c r="D116" s="18">
        <v>1888</v>
      </c>
      <c r="E116" s="19">
        <v>-3.2800000000000003E-2</v>
      </c>
      <c r="F116" s="20">
        <v>6.0000000000000001E-3</v>
      </c>
      <c r="G116" s="20">
        <v>3.1199999999999999E-2</v>
      </c>
      <c r="H116" s="20">
        <v>0.03</v>
      </c>
    </row>
    <row r="117" spans="1:8" ht="15.75" thickBot="1" x14ac:dyDescent="0.3">
      <c r="A117" s="17" t="s">
        <v>91</v>
      </c>
      <c r="B117" s="21" t="s">
        <v>146</v>
      </c>
      <c r="C117" s="21">
        <v>1526</v>
      </c>
      <c r="D117" s="21">
        <v>1475</v>
      </c>
      <c r="E117" s="22">
        <v>-3.3399999999999999E-2</v>
      </c>
      <c r="F117" s="23">
        <v>4.7000000000000002E-3</v>
      </c>
      <c r="G117" s="23">
        <v>2.4400000000000002E-2</v>
      </c>
      <c r="H117" s="23">
        <v>2.3400000000000001E-2</v>
      </c>
    </row>
    <row r="118" spans="1:8" ht="15.75" thickBot="1" x14ac:dyDescent="0.3">
      <c r="A118" s="17" t="s">
        <v>156</v>
      </c>
      <c r="B118" s="18" t="s">
        <v>132</v>
      </c>
      <c r="C118" s="18">
        <v>564</v>
      </c>
      <c r="D118" s="18">
        <v>1639</v>
      </c>
      <c r="E118" s="19">
        <v>1.9059999999999999</v>
      </c>
      <c r="F118" s="20">
        <v>5.1999999999999998E-3</v>
      </c>
      <c r="G118" s="20">
        <v>8.9999999999999993E-3</v>
      </c>
      <c r="H118" s="20">
        <v>2.5999999999999999E-2</v>
      </c>
    </row>
    <row r="119" spans="1:8" ht="15.75" thickBot="1" x14ac:dyDescent="0.3">
      <c r="A119" s="17" t="s">
        <v>115</v>
      </c>
      <c r="B119" s="21" t="s">
        <v>146</v>
      </c>
      <c r="C119" s="21">
        <v>33</v>
      </c>
      <c r="D119" s="21">
        <v>32</v>
      </c>
      <c r="E119" s="22">
        <v>-3.0300000000000001E-2</v>
      </c>
      <c r="F119" s="23">
        <v>1E-4</v>
      </c>
      <c r="G119" s="23">
        <v>5.0000000000000001E-4</v>
      </c>
      <c r="H119" s="23">
        <v>5.0000000000000001E-4</v>
      </c>
    </row>
    <row r="120" spans="1:8" ht="15.75" thickBot="1" x14ac:dyDescent="0.3">
      <c r="A120" s="17" t="s">
        <v>107</v>
      </c>
      <c r="B120" s="18" t="s">
        <v>140</v>
      </c>
      <c r="C120" s="18">
        <v>400</v>
      </c>
      <c r="D120" s="18">
        <v>421</v>
      </c>
      <c r="E120" s="19">
        <v>5.2499999999999998E-2</v>
      </c>
      <c r="F120" s="20">
        <v>1.2999999999999999E-3</v>
      </c>
      <c r="G120" s="20">
        <v>6.4000000000000003E-3</v>
      </c>
      <c r="H120" s="20">
        <v>6.7000000000000002E-3</v>
      </c>
    </row>
    <row r="121" spans="1:8" ht="15.75" thickBot="1" x14ac:dyDescent="0.3">
      <c r="A121" s="17" t="s">
        <v>157</v>
      </c>
      <c r="B121" s="21" t="s">
        <v>141</v>
      </c>
      <c r="C121" s="21">
        <v>1326</v>
      </c>
      <c r="D121" s="21">
        <v>2945</v>
      </c>
      <c r="E121" s="22">
        <v>1.2210000000000001</v>
      </c>
      <c r="F121" s="23">
        <v>9.4000000000000004E-3</v>
      </c>
      <c r="G121" s="23">
        <v>2.12E-2</v>
      </c>
      <c r="H121" s="23">
        <v>4.6800000000000001E-2</v>
      </c>
    </row>
    <row r="122" spans="1:8" ht="15.75" thickBot="1" x14ac:dyDescent="0.3">
      <c r="A122" s="17" t="s">
        <v>128</v>
      </c>
      <c r="B122" s="18" t="s">
        <v>133</v>
      </c>
      <c r="C122" s="18">
        <v>21</v>
      </c>
      <c r="D122" s="18">
        <v>23</v>
      </c>
      <c r="E122" s="19">
        <v>9.5200000000000007E-2</v>
      </c>
      <c r="F122" s="20">
        <v>1E-4</v>
      </c>
      <c r="G122" s="20">
        <v>2.9999999999999997E-4</v>
      </c>
      <c r="H122" s="20">
        <v>4.0000000000000002E-4</v>
      </c>
    </row>
    <row r="123" spans="1:8" ht="15.75" thickBot="1" x14ac:dyDescent="0.3">
      <c r="A123" s="17" t="s">
        <v>114</v>
      </c>
      <c r="B123" s="21" t="s">
        <v>133</v>
      </c>
      <c r="C123" s="21">
        <v>51</v>
      </c>
      <c r="D123" s="21">
        <v>50</v>
      </c>
      <c r="E123" s="22">
        <v>-1.9599999999999999E-2</v>
      </c>
      <c r="F123" s="23">
        <v>2.0000000000000001E-4</v>
      </c>
      <c r="G123" s="23">
        <v>8.0000000000000004E-4</v>
      </c>
      <c r="H123" s="23">
        <v>8.0000000000000004E-4</v>
      </c>
    </row>
    <row r="124" spans="1:8" ht="15.75" thickBot="1" x14ac:dyDescent="0.3">
      <c r="A124" s="17" t="s">
        <v>84</v>
      </c>
      <c r="B124" s="18" t="s">
        <v>133</v>
      </c>
      <c r="C124" s="18">
        <v>2913</v>
      </c>
      <c r="D124" s="18">
        <v>2790</v>
      </c>
      <c r="E124" s="19">
        <v>-4.2200000000000001E-2</v>
      </c>
      <c r="F124" s="20">
        <v>8.8999999999999999E-3</v>
      </c>
      <c r="G124" s="20">
        <v>4.6600000000000003E-2</v>
      </c>
      <c r="H124" s="20">
        <v>4.4299999999999999E-2</v>
      </c>
    </row>
    <row r="125" spans="1:8" ht="15.75" thickBot="1" x14ac:dyDescent="0.3">
      <c r="A125" s="17" t="s">
        <v>118</v>
      </c>
      <c r="B125" s="21" t="s">
        <v>141</v>
      </c>
      <c r="C125" s="21">
        <v>1287</v>
      </c>
      <c r="D125" s="21">
        <v>1870</v>
      </c>
      <c r="E125" s="22">
        <v>0.45300000000000001</v>
      </c>
      <c r="F125" s="23">
        <v>5.8999999999999999E-3</v>
      </c>
      <c r="G125" s="23">
        <v>2.06E-2</v>
      </c>
      <c r="H125" s="23">
        <v>2.9700000000000001E-2</v>
      </c>
    </row>
    <row r="126" spans="1:8" ht="15.75" thickBot="1" x14ac:dyDescent="0.3">
      <c r="A126" s="17" t="s">
        <v>105</v>
      </c>
      <c r="B126" s="18" t="s">
        <v>146</v>
      </c>
      <c r="C126" s="18">
        <v>1718</v>
      </c>
      <c r="D126" s="18">
        <v>1661</v>
      </c>
      <c r="E126" s="19">
        <v>-3.32E-2</v>
      </c>
      <c r="F126" s="20">
        <v>5.3E-3</v>
      </c>
      <c r="G126" s="20">
        <v>2.75E-2</v>
      </c>
      <c r="H126" s="20">
        <v>2.64E-2</v>
      </c>
    </row>
    <row r="127" spans="1:8" ht="15.75" thickBot="1" x14ac:dyDescent="0.3">
      <c r="A127" s="17" t="s">
        <v>158</v>
      </c>
      <c r="B127" s="21" t="s">
        <v>146</v>
      </c>
      <c r="C127" s="21">
        <v>9</v>
      </c>
      <c r="D127" s="21">
        <v>8</v>
      </c>
      <c r="E127" s="22">
        <v>-0.1111</v>
      </c>
      <c r="F127" s="23">
        <v>0</v>
      </c>
      <c r="G127" s="23">
        <v>1E-4</v>
      </c>
      <c r="H127" s="23">
        <v>1E-4</v>
      </c>
    </row>
    <row r="128" spans="1:8" ht="15.75" thickBot="1" x14ac:dyDescent="0.3">
      <c r="A128" s="17" t="s">
        <v>159</v>
      </c>
      <c r="B128" s="18" t="s">
        <v>133</v>
      </c>
      <c r="C128" s="18">
        <v>24</v>
      </c>
      <c r="D128" s="18">
        <v>24</v>
      </c>
      <c r="E128" s="19">
        <v>0</v>
      </c>
      <c r="F128" s="20">
        <v>1E-4</v>
      </c>
      <c r="G128" s="20">
        <v>4.0000000000000002E-4</v>
      </c>
      <c r="H128" s="20">
        <v>4.0000000000000002E-4</v>
      </c>
    </row>
    <row r="129" spans="1:8" ht="15.75" thickBot="1" x14ac:dyDescent="0.3">
      <c r="A129" s="17" t="s">
        <v>160</v>
      </c>
      <c r="B129" s="21" t="s">
        <v>133</v>
      </c>
      <c r="C129" s="21">
        <v>0</v>
      </c>
      <c r="D129" s="21">
        <v>0</v>
      </c>
      <c r="E129" s="22">
        <v>0</v>
      </c>
      <c r="F129" s="23">
        <v>0</v>
      </c>
      <c r="G129" s="24">
        <v>0</v>
      </c>
      <c r="H129" s="23">
        <v>0</v>
      </c>
    </row>
    <row r="130" spans="1:8" ht="15.75" thickBot="1" x14ac:dyDescent="0.3">
      <c r="A130" s="17" t="s">
        <v>60</v>
      </c>
      <c r="B130" s="18" t="s">
        <v>140</v>
      </c>
      <c r="C130" s="18">
        <v>3242</v>
      </c>
      <c r="D130" s="18">
        <v>3309</v>
      </c>
      <c r="E130" s="19">
        <v>2.07E-2</v>
      </c>
      <c r="F130" s="20">
        <v>1.0500000000000001E-2</v>
      </c>
      <c r="G130" s="20">
        <v>5.1799999999999999E-2</v>
      </c>
      <c r="H130" s="20">
        <v>5.2499999999999998E-2</v>
      </c>
    </row>
    <row r="131" spans="1:8" ht="15.75" thickBot="1" x14ac:dyDescent="0.3">
      <c r="A131" s="17" t="s">
        <v>85</v>
      </c>
      <c r="B131" s="21" t="s">
        <v>133</v>
      </c>
      <c r="C131" s="21">
        <v>5815</v>
      </c>
      <c r="D131" s="21">
        <v>5621</v>
      </c>
      <c r="E131" s="22">
        <v>-3.3399999999999999E-2</v>
      </c>
      <c r="F131" s="23">
        <v>1.78E-2</v>
      </c>
      <c r="G131" s="23">
        <v>9.2999999999999999E-2</v>
      </c>
      <c r="H131" s="23">
        <v>8.9200000000000002E-2</v>
      </c>
    </row>
    <row r="132" spans="1:8" ht="15.75" thickBot="1" x14ac:dyDescent="0.3">
      <c r="A132" s="17" t="s">
        <v>92</v>
      </c>
      <c r="B132" s="18" t="s">
        <v>146</v>
      </c>
      <c r="C132" s="18">
        <v>2006</v>
      </c>
      <c r="D132" s="18">
        <v>1939</v>
      </c>
      <c r="E132" s="19">
        <v>-3.3399999999999999E-2</v>
      </c>
      <c r="F132" s="20">
        <v>6.1999999999999998E-3</v>
      </c>
      <c r="G132" s="20">
        <v>3.2099999999999997E-2</v>
      </c>
      <c r="H132" s="20">
        <v>3.0800000000000001E-2</v>
      </c>
    </row>
    <row r="133" spans="1:8" ht="15.75" thickBot="1" x14ac:dyDescent="0.3">
      <c r="A133" s="17" t="s">
        <v>61</v>
      </c>
      <c r="B133" s="21" t="s">
        <v>140</v>
      </c>
      <c r="C133" s="21">
        <v>4576</v>
      </c>
      <c r="D133" s="21">
        <v>4723</v>
      </c>
      <c r="E133" s="22">
        <v>3.2099999999999997E-2</v>
      </c>
      <c r="F133" s="23">
        <v>1.4999999999999999E-2</v>
      </c>
      <c r="G133" s="23">
        <v>7.3200000000000001E-2</v>
      </c>
      <c r="H133" s="23">
        <v>7.4999999999999997E-2</v>
      </c>
    </row>
    <row r="134" spans="1:8" ht="15.75" thickBot="1" x14ac:dyDescent="0.3">
      <c r="A134" s="17" t="s">
        <v>37</v>
      </c>
      <c r="B134" s="18" t="s">
        <v>132</v>
      </c>
      <c r="C134" s="18">
        <v>2011</v>
      </c>
      <c r="D134" s="18">
        <v>1954</v>
      </c>
      <c r="E134" s="19">
        <v>-2.8299999999999999E-2</v>
      </c>
      <c r="F134" s="20">
        <v>6.1999999999999998E-3</v>
      </c>
      <c r="G134" s="20">
        <v>3.2199999999999999E-2</v>
      </c>
      <c r="H134" s="20">
        <v>3.1E-2</v>
      </c>
    </row>
    <row r="135" spans="1:8" ht="15.75" thickBot="1" x14ac:dyDescent="0.3">
      <c r="A135" s="17" t="s">
        <v>93</v>
      </c>
      <c r="B135" s="21" t="s">
        <v>146</v>
      </c>
      <c r="C135" s="21">
        <v>2766</v>
      </c>
      <c r="D135" s="21">
        <v>2674</v>
      </c>
      <c r="E135" s="22">
        <v>-3.3300000000000003E-2</v>
      </c>
      <c r="F135" s="23">
        <v>8.5000000000000006E-3</v>
      </c>
      <c r="G135" s="23">
        <v>4.4200000000000003E-2</v>
      </c>
      <c r="H135" s="23">
        <v>4.2500000000000003E-2</v>
      </c>
    </row>
    <row r="136" spans="1:8" ht="15.75" thickBot="1" x14ac:dyDescent="0.3">
      <c r="A136" s="17" t="s">
        <v>161</v>
      </c>
      <c r="B136" s="18" t="s">
        <v>146</v>
      </c>
      <c r="C136" s="18">
        <v>4</v>
      </c>
      <c r="D136" s="18">
        <v>0</v>
      </c>
      <c r="E136" s="19">
        <v>-1</v>
      </c>
      <c r="F136" s="20">
        <v>0</v>
      </c>
      <c r="G136" s="20">
        <v>1E-4</v>
      </c>
      <c r="H136" s="20">
        <v>0</v>
      </c>
    </row>
    <row r="137" spans="1:8" ht="15.75" thickBot="1" x14ac:dyDescent="0.3">
      <c r="A137" s="17" t="s">
        <v>162</v>
      </c>
      <c r="B137" s="21" t="s">
        <v>146</v>
      </c>
      <c r="C137" s="21">
        <v>43</v>
      </c>
      <c r="D137" s="21">
        <v>462</v>
      </c>
      <c r="E137" s="22">
        <v>9.7441999999999993</v>
      </c>
      <c r="F137" s="23">
        <v>1.5E-3</v>
      </c>
      <c r="G137" s="23">
        <v>6.9999999999999999E-4</v>
      </c>
      <c r="H137" s="23">
        <v>7.3000000000000001E-3</v>
      </c>
    </row>
    <row r="138" spans="1:8" ht="15.75" thickBot="1" x14ac:dyDescent="0.3">
      <c r="A138" s="17" t="s">
        <v>163</v>
      </c>
      <c r="B138" s="18" t="s">
        <v>146</v>
      </c>
      <c r="C138" s="18">
        <v>0</v>
      </c>
      <c r="D138" s="18">
        <v>0</v>
      </c>
      <c r="E138" s="19">
        <v>0</v>
      </c>
      <c r="F138" s="20">
        <v>0</v>
      </c>
      <c r="G138" s="20">
        <v>0</v>
      </c>
      <c r="H138" s="20">
        <v>0</v>
      </c>
    </row>
    <row r="139" spans="1:8" ht="15.75" thickBot="1" x14ac:dyDescent="0.3">
      <c r="A139" s="17" t="s">
        <v>113</v>
      </c>
      <c r="B139" s="21" t="s">
        <v>146</v>
      </c>
      <c r="C139" s="21">
        <v>2450</v>
      </c>
      <c r="D139" s="21">
        <v>2803</v>
      </c>
      <c r="E139" s="22">
        <v>0.14410000000000001</v>
      </c>
      <c r="F139" s="23">
        <v>8.8999999999999999E-3</v>
      </c>
      <c r="G139" s="23">
        <v>3.9199999999999999E-2</v>
      </c>
      <c r="H139" s="23">
        <v>4.4499999999999998E-2</v>
      </c>
    </row>
    <row r="140" spans="1:8" ht="15.75" thickBot="1" x14ac:dyDescent="0.3">
      <c r="A140" s="17" t="s">
        <v>68</v>
      </c>
      <c r="B140" s="18" t="s">
        <v>146</v>
      </c>
      <c r="C140" s="18">
        <v>2493</v>
      </c>
      <c r="D140" s="18">
        <v>2538</v>
      </c>
      <c r="E140" s="19">
        <v>1.8100000000000002E-2</v>
      </c>
      <c r="F140" s="20">
        <v>8.0999999999999996E-3</v>
      </c>
      <c r="G140" s="20">
        <v>3.9899999999999998E-2</v>
      </c>
      <c r="H140" s="20">
        <v>4.0300000000000002E-2</v>
      </c>
    </row>
    <row r="141" spans="1:8" ht="15.75" thickBot="1" x14ac:dyDescent="0.3">
      <c r="A141" s="25" t="s">
        <v>1</v>
      </c>
      <c r="B141" s="26"/>
      <c r="C141" s="27">
        <v>312655</v>
      </c>
      <c r="D141" s="27">
        <f>SUM(D2:D140)</f>
        <v>314930</v>
      </c>
      <c r="E141" s="28">
        <v>7.3000000000000001E-3</v>
      </c>
      <c r="F141" s="29">
        <v>1</v>
      </c>
      <c r="G141" s="30"/>
      <c r="H141" s="31"/>
    </row>
    <row r="143" spans="1:8" ht="15.75" thickBot="1" x14ac:dyDescent="0.3">
      <c r="A143" s="25" t="s">
        <v>138</v>
      </c>
      <c r="B143" s="27">
        <f>(C141*5)/25</f>
        <v>62531</v>
      </c>
    </row>
    <row r="144" spans="1:8" ht="15.75" thickBot="1" x14ac:dyDescent="0.3">
      <c r="A144" s="25" t="s">
        <v>139</v>
      </c>
      <c r="B144" s="27">
        <f>(D141*5)/25</f>
        <v>62986</v>
      </c>
    </row>
  </sheetData>
  <autoFilter ref="A1:H141"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workbookViewId="0">
      <selection activeCell="B22" sqref="B22"/>
    </sheetView>
  </sheetViews>
  <sheetFormatPr defaultRowHeight="12" x14ac:dyDescent="0.2"/>
  <cols>
    <col min="1" max="1" width="11.5703125" style="10" bestFit="1" customWidth="1"/>
    <col min="2" max="2" width="25.28515625" style="10" bestFit="1" customWidth="1"/>
    <col min="3" max="3" width="17.5703125" style="11" customWidth="1"/>
    <col min="4" max="4" width="14.85546875" style="10" bestFit="1" customWidth="1"/>
    <col min="5" max="5" width="16" style="10" customWidth="1"/>
    <col min="6" max="6" width="11.85546875" style="10" customWidth="1"/>
    <col min="7" max="7" width="13.85546875" style="10" bestFit="1" customWidth="1"/>
    <col min="8" max="16384" width="9.140625" style="10"/>
  </cols>
  <sheetData>
    <row r="1" spans="1:9" ht="34.5" thickBot="1" x14ac:dyDescent="0.25">
      <c r="A1" s="15" t="s">
        <v>2</v>
      </c>
      <c r="B1" s="15" t="s">
        <v>124</v>
      </c>
      <c r="C1" s="16" t="s">
        <v>134</v>
      </c>
      <c r="D1" s="16" t="s">
        <v>170</v>
      </c>
      <c r="E1" s="16" t="s">
        <v>171</v>
      </c>
      <c r="F1" s="16" t="s">
        <v>136</v>
      </c>
      <c r="G1" s="16" t="s">
        <v>137</v>
      </c>
      <c r="H1" s="16" t="s">
        <v>138</v>
      </c>
      <c r="I1" s="16" t="s">
        <v>139</v>
      </c>
    </row>
    <row r="2" spans="1:9" ht="12.75" thickBot="1" x14ac:dyDescent="0.25">
      <c r="A2" s="40" t="s">
        <v>3</v>
      </c>
      <c r="B2" s="40" t="s">
        <v>17</v>
      </c>
      <c r="C2" s="36" t="s">
        <v>132</v>
      </c>
      <c r="D2" s="36">
        <v>1872</v>
      </c>
      <c r="E2" s="36">
        <v>1817</v>
      </c>
      <c r="F2" s="37">
        <v>-2.9399999999999999E-2</v>
      </c>
      <c r="G2" s="37">
        <v>5.7999999999999996E-3</v>
      </c>
      <c r="H2" s="37">
        <v>2.9899999999999999E-2</v>
      </c>
      <c r="I2" s="37">
        <v>2.8799999999999999E-2</v>
      </c>
    </row>
    <row r="3" spans="1:9" ht="12.75" thickBot="1" x14ac:dyDescent="0.25">
      <c r="A3" s="40" t="s">
        <v>3</v>
      </c>
      <c r="B3" s="40" t="s">
        <v>3</v>
      </c>
      <c r="C3" s="36" t="s">
        <v>132</v>
      </c>
      <c r="D3" s="36">
        <v>4676</v>
      </c>
      <c r="E3" s="36">
        <v>5247</v>
      </c>
      <c r="F3" s="37">
        <v>0.1221</v>
      </c>
      <c r="G3" s="38">
        <v>1.67E-2</v>
      </c>
      <c r="H3" s="38">
        <v>7.4800000000000005E-2</v>
      </c>
      <c r="I3" s="38">
        <v>8.3299999999999999E-2</v>
      </c>
    </row>
    <row r="4" spans="1:9" ht="12.75" thickBot="1" x14ac:dyDescent="0.25">
      <c r="A4" s="40" t="s">
        <v>3</v>
      </c>
      <c r="B4" s="40" t="s">
        <v>142</v>
      </c>
      <c r="C4" s="36" t="s">
        <v>132</v>
      </c>
      <c r="D4" s="36">
        <v>7</v>
      </c>
      <c r="E4" s="36">
        <v>6</v>
      </c>
      <c r="F4" s="37">
        <v>-0.1429</v>
      </c>
      <c r="G4" s="38">
        <v>0</v>
      </c>
      <c r="H4" s="38">
        <v>1E-4</v>
      </c>
      <c r="I4" s="38">
        <v>1E-4</v>
      </c>
    </row>
    <row r="5" spans="1:9" ht="12.75" thickBot="1" x14ac:dyDescent="0.25">
      <c r="A5" s="40" t="s">
        <v>3</v>
      </c>
      <c r="B5" s="40" t="s">
        <v>143</v>
      </c>
      <c r="C5" s="36" t="s">
        <v>132</v>
      </c>
      <c r="D5" s="36">
        <v>11</v>
      </c>
      <c r="E5" s="36">
        <v>11</v>
      </c>
      <c r="F5" s="37">
        <v>0</v>
      </c>
      <c r="G5" s="38">
        <v>0</v>
      </c>
      <c r="H5" s="38">
        <v>2.0000000000000001E-4</v>
      </c>
      <c r="I5" s="38">
        <v>2.0000000000000001E-4</v>
      </c>
    </row>
    <row r="6" spans="1:9" ht="12.75" thickBot="1" x14ac:dyDescent="0.25">
      <c r="A6" s="40" t="s">
        <v>3</v>
      </c>
      <c r="B6" s="40" t="s">
        <v>18</v>
      </c>
      <c r="C6" s="36" t="s">
        <v>132</v>
      </c>
      <c r="D6" s="36">
        <v>4433</v>
      </c>
      <c r="E6" s="36">
        <v>4291</v>
      </c>
      <c r="F6" s="37">
        <v>-3.2000000000000001E-2</v>
      </c>
      <c r="G6" s="38">
        <v>1.3599999999999999E-2</v>
      </c>
      <c r="H6" s="38">
        <v>7.0900000000000005E-2</v>
      </c>
      <c r="I6" s="38">
        <v>6.8099999999999994E-2</v>
      </c>
    </row>
    <row r="7" spans="1:9" ht="12.75" thickBot="1" x14ac:dyDescent="0.25">
      <c r="A7" s="40" t="s">
        <v>3</v>
      </c>
      <c r="B7" s="40" t="s">
        <v>19</v>
      </c>
      <c r="C7" s="36" t="s">
        <v>132</v>
      </c>
      <c r="D7" s="36">
        <v>2201</v>
      </c>
      <c r="E7" s="36">
        <v>2128</v>
      </c>
      <c r="F7" s="37">
        <v>-3.32E-2</v>
      </c>
      <c r="G7" s="38">
        <v>6.7999999999999996E-3</v>
      </c>
      <c r="H7" s="38">
        <v>3.5200000000000002E-2</v>
      </c>
      <c r="I7" s="38">
        <v>3.3799999999999997E-2</v>
      </c>
    </row>
    <row r="8" spans="1:9" ht="12.75" thickBot="1" x14ac:dyDescent="0.25">
      <c r="A8" s="40" t="s">
        <v>3</v>
      </c>
      <c r="B8" s="40" t="s">
        <v>20</v>
      </c>
      <c r="C8" s="36" t="s">
        <v>132</v>
      </c>
      <c r="D8" s="36">
        <v>2194</v>
      </c>
      <c r="E8" s="36">
        <v>2121</v>
      </c>
      <c r="F8" s="37">
        <v>-3.3300000000000003E-2</v>
      </c>
      <c r="G8" s="38">
        <v>6.7000000000000002E-3</v>
      </c>
      <c r="H8" s="38">
        <v>3.5099999999999999E-2</v>
      </c>
      <c r="I8" s="38">
        <v>3.3700000000000001E-2</v>
      </c>
    </row>
    <row r="9" spans="1:9" ht="12.75" thickBot="1" x14ac:dyDescent="0.25">
      <c r="A9" s="40" t="s">
        <v>3</v>
      </c>
      <c r="B9" s="40" t="s">
        <v>21</v>
      </c>
      <c r="C9" s="36" t="s">
        <v>132</v>
      </c>
      <c r="D9" s="36">
        <v>5005</v>
      </c>
      <c r="E9" s="36">
        <v>4839</v>
      </c>
      <c r="F9" s="37">
        <v>-3.32E-2</v>
      </c>
      <c r="G9" s="38">
        <v>1.54E-2</v>
      </c>
      <c r="H9" s="38">
        <v>0.08</v>
      </c>
      <c r="I9" s="38">
        <v>7.6799999999999993E-2</v>
      </c>
    </row>
    <row r="10" spans="1:9" ht="12.75" thickBot="1" x14ac:dyDescent="0.25">
      <c r="A10" s="40" t="s">
        <v>3</v>
      </c>
      <c r="B10" s="40" t="s">
        <v>22</v>
      </c>
      <c r="C10" s="36" t="s">
        <v>132</v>
      </c>
      <c r="D10" s="36">
        <v>3977</v>
      </c>
      <c r="E10" s="36">
        <v>3845</v>
      </c>
      <c r="F10" s="37">
        <v>-3.32E-2</v>
      </c>
      <c r="G10" s="38">
        <v>1.2200000000000001E-2</v>
      </c>
      <c r="H10" s="38">
        <v>6.3600000000000004E-2</v>
      </c>
      <c r="I10" s="38">
        <v>6.0999999999999999E-2</v>
      </c>
    </row>
    <row r="11" spans="1:9" ht="12.75" thickBot="1" x14ac:dyDescent="0.25">
      <c r="A11" s="40" t="s">
        <v>3</v>
      </c>
      <c r="B11" s="40" t="s">
        <v>23</v>
      </c>
      <c r="C11" s="36" t="s">
        <v>132</v>
      </c>
      <c r="D11" s="36">
        <v>3520</v>
      </c>
      <c r="E11" s="36">
        <v>3403</v>
      </c>
      <c r="F11" s="37">
        <v>-3.32E-2</v>
      </c>
      <c r="G11" s="38">
        <v>1.0800000000000001E-2</v>
      </c>
      <c r="H11" s="38">
        <v>5.6300000000000003E-2</v>
      </c>
      <c r="I11" s="38">
        <v>5.3999999999999999E-2</v>
      </c>
    </row>
    <row r="12" spans="1:9" ht="12.75" thickBot="1" x14ac:dyDescent="0.25">
      <c r="A12" s="40" t="s">
        <v>3</v>
      </c>
      <c r="B12" s="40" t="s">
        <v>24</v>
      </c>
      <c r="C12" s="36" t="s">
        <v>132</v>
      </c>
      <c r="D12" s="36">
        <v>2649</v>
      </c>
      <c r="E12" s="36">
        <v>2561</v>
      </c>
      <c r="F12" s="37">
        <v>-3.32E-2</v>
      </c>
      <c r="G12" s="38">
        <v>8.0999999999999996E-3</v>
      </c>
      <c r="H12" s="38">
        <v>4.24E-2</v>
      </c>
      <c r="I12" s="38">
        <v>4.07E-2</v>
      </c>
    </row>
    <row r="13" spans="1:9" ht="12.75" thickBot="1" x14ac:dyDescent="0.25">
      <c r="A13" s="40" t="s">
        <v>3</v>
      </c>
      <c r="B13" s="40" t="s">
        <v>25</v>
      </c>
      <c r="C13" s="36" t="s">
        <v>132</v>
      </c>
      <c r="D13" s="36">
        <v>1582</v>
      </c>
      <c r="E13" s="36">
        <v>1530</v>
      </c>
      <c r="F13" s="37">
        <v>-3.2899999999999999E-2</v>
      </c>
      <c r="G13" s="38">
        <v>4.8999999999999998E-3</v>
      </c>
      <c r="H13" s="38">
        <v>2.53E-2</v>
      </c>
      <c r="I13" s="38">
        <v>2.4299999999999999E-2</v>
      </c>
    </row>
    <row r="14" spans="1:9" ht="12.75" thickBot="1" x14ac:dyDescent="0.25">
      <c r="A14" s="40" t="s">
        <v>3</v>
      </c>
      <c r="B14" s="46" t="s">
        <v>26</v>
      </c>
      <c r="C14" s="36" t="s">
        <v>141</v>
      </c>
      <c r="D14" s="36">
        <v>2419</v>
      </c>
      <c r="E14" s="36">
        <v>2338</v>
      </c>
      <c r="F14" s="37">
        <v>-3.3500000000000002E-2</v>
      </c>
      <c r="G14" s="38">
        <v>7.4000000000000003E-3</v>
      </c>
      <c r="H14" s="38">
        <v>3.8699999999999998E-2</v>
      </c>
      <c r="I14" s="38">
        <v>3.7100000000000001E-2</v>
      </c>
    </row>
    <row r="15" spans="1:9" ht="12.75" thickBot="1" x14ac:dyDescent="0.25">
      <c r="A15" s="40" t="s">
        <v>3</v>
      </c>
      <c r="B15" s="40" t="s">
        <v>27</v>
      </c>
      <c r="C15" s="36" t="s">
        <v>132</v>
      </c>
      <c r="D15" s="36">
        <v>2225</v>
      </c>
      <c r="E15" s="36">
        <v>2150</v>
      </c>
      <c r="F15" s="37">
        <v>-3.3700000000000001E-2</v>
      </c>
      <c r="G15" s="38">
        <v>6.7999999999999996E-3</v>
      </c>
      <c r="H15" s="38">
        <v>3.56E-2</v>
      </c>
      <c r="I15" s="38">
        <v>3.4099999999999998E-2</v>
      </c>
    </row>
    <row r="16" spans="1:9" ht="12.75" thickBot="1" x14ac:dyDescent="0.25">
      <c r="A16" s="40" t="s">
        <v>3</v>
      </c>
      <c r="B16" s="40" t="s">
        <v>28</v>
      </c>
      <c r="C16" s="36" t="s">
        <v>132</v>
      </c>
      <c r="D16" s="36">
        <v>2354</v>
      </c>
      <c r="E16" s="36">
        <v>2275</v>
      </c>
      <c r="F16" s="37">
        <v>-3.3599999999999998E-2</v>
      </c>
      <c r="G16" s="38">
        <v>7.1999999999999998E-3</v>
      </c>
      <c r="H16" s="38">
        <v>3.7600000000000001E-2</v>
      </c>
      <c r="I16" s="38">
        <v>3.61E-2</v>
      </c>
    </row>
    <row r="17" spans="1:9" ht="12.75" thickBot="1" x14ac:dyDescent="0.25">
      <c r="A17" s="40" t="s">
        <v>3</v>
      </c>
      <c r="B17" s="40" t="s">
        <v>29</v>
      </c>
      <c r="C17" s="36" t="s">
        <v>132</v>
      </c>
      <c r="D17" s="36">
        <v>3982</v>
      </c>
      <c r="E17" s="36">
        <v>4034</v>
      </c>
      <c r="F17" s="37">
        <v>1.3100000000000001E-2</v>
      </c>
      <c r="G17" s="38">
        <v>1.2800000000000001E-2</v>
      </c>
      <c r="H17" s="38">
        <v>6.3700000000000007E-2</v>
      </c>
      <c r="I17" s="38">
        <v>6.4000000000000001E-2</v>
      </c>
    </row>
    <row r="18" spans="1:9" ht="12.75" thickBot="1" x14ac:dyDescent="0.25">
      <c r="A18" s="40" t="s">
        <v>3</v>
      </c>
      <c r="B18" s="40" t="s">
        <v>30</v>
      </c>
      <c r="C18" s="36" t="s">
        <v>141</v>
      </c>
      <c r="D18" s="36">
        <v>5505</v>
      </c>
      <c r="E18" s="36">
        <v>5308</v>
      </c>
      <c r="F18" s="37">
        <v>-3.5799999999999998E-2</v>
      </c>
      <c r="G18" s="38">
        <v>1.6899999999999998E-2</v>
      </c>
      <c r="H18" s="38">
        <v>8.7999999999999995E-2</v>
      </c>
      <c r="I18" s="38">
        <v>8.43E-2</v>
      </c>
    </row>
    <row r="19" spans="1:9" ht="12.75" thickBot="1" x14ac:dyDescent="0.25">
      <c r="A19" s="40" t="s">
        <v>3</v>
      </c>
      <c r="B19" s="40" t="s">
        <v>31</v>
      </c>
      <c r="C19" s="36" t="s">
        <v>132</v>
      </c>
      <c r="D19" s="36">
        <v>2771</v>
      </c>
      <c r="E19" s="36">
        <v>2678</v>
      </c>
      <c r="F19" s="37">
        <v>-3.3599999999999998E-2</v>
      </c>
      <c r="G19" s="38">
        <v>8.5000000000000006E-3</v>
      </c>
      <c r="H19" s="38">
        <v>4.4299999999999999E-2</v>
      </c>
      <c r="I19" s="38">
        <v>4.2500000000000003E-2</v>
      </c>
    </row>
    <row r="20" spans="1:9" ht="12.75" thickBot="1" x14ac:dyDescent="0.25">
      <c r="A20" s="40" t="s">
        <v>3</v>
      </c>
      <c r="B20" s="40" t="s">
        <v>16</v>
      </c>
      <c r="C20" s="36" t="s">
        <v>132</v>
      </c>
      <c r="D20" s="36">
        <v>1333</v>
      </c>
      <c r="E20" s="36">
        <v>1289</v>
      </c>
      <c r="F20" s="37">
        <v>-3.3000000000000002E-2</v>
      </c>
      <c r="G20" s="38">
        <v>4.1000000000000003E-3</v>
      </c>
      <c r="H20" s="38">
        <v>2.1299999999999999E-2</v>
      </c>
      <c r="I20" s="38">
        <v>2.0500000000000001E-2</v>
      </c>
    </row>
    <row r="21" spans="1:9" ht="12.75" thickBot="1" x14ac:dyDescent="0.25">
      <c r="A21" s="40" t="s">
        <v>3</v>
      </c>
      <c r="B21" s="40" t="s">
        <v>125</v>
      </c>
      <c r="C21" s="36" t="s">
        <v>132</v>
      </c>
      <c r="D21" s="36">
        <v>4748</v>
      </c>
      <c r="E21" s="36">
        <v>4590</v>
      </c>
      <c r="F21" s="37">
        <v>-3.3300000000000003E-2</v>
      </c>
      <c r="G21" s="38">
        <v>1.46E-2</v>
      </c>
      <c r="H21" s="38">
        <v>7.5899999999999995E-2</v>
      </c>
      <c r="I21" s="38">
        <v>7.2900000000000006E-2</v>
      </c>
    </row>
    <row r="22" spans="1:9" ht="12.75" thickBot="1" x14ac:dyDescent="0.25">
      <c r="A22" s="40" t="s">
        <v>3</v>
      </c>
      <c r="B22" s="40" t="s">
        <v>152</v>
      </c>
      <c r="C22" s="36" t="s">
        <v>132</v>
      </c>
      <c r="D22" s="36">
        <v>0</v>
      </c>
      <c r="E22" s="36">
        <v>126</v>
      </c>
      <c r="F22" s="37">
        <v>0</v>
      </c>
      <c r="G22" s="38">
        <v>4.0000000000000002E-4</v>
      </c>
      <c r="H22" s="38">
        <v>0</v>
      </c>
      <c r="I22" s="38">
        <v>2E-3</v>
      </c>
    </row>
    <row r="23" spans="1:9" ht="12.75" thickBot="1" x14ac:dyDescent="0.25">
      <c r="A23" s="40" t="s">
        <v>3</v>
      </c>
      <c r="B23" s="40" t="s">
        <v>32</v>
      </c>
      <c r="C23" s="36" t="s">
        <v>132</v>
      </c>
      <c r="D23" s="36">
        <v>2160</v>
      </c>
      <c r="E23" s="36">
        <v>2181</v>
      </c>
      <c r="F23" s="37">
        <v>9.7000000000000003E-3</v>
      </c>
      <c r="G23" s="38">
        <v>6.8999999999999999E-3</v>
      </c>
      <c r="H23" s="38">
        <v>3.4500000000000003E-2</v>
      </c>
      <c r="I23" s="38">
        <v>3.4599999999999999E-2</v>
      </c>
    </row>
    <row r="24" spans="1:9" ht="12.75" thickBot="1" x14ac:dyDescent="0.25">
      <c r="A24" s="40" t="s">
        <v>3</v>
      </c>
      <c r="B24" s="40" t="s">
        <v>153</v>
      </c>
      <c r="C24" s="36" t="s">
        <v>132</v>
      </c>
      <c r="D24" s="36">
        <v>2073</v>
      </c>
      <c r="E24" s="36">
        <v>2004</v>
      </c>
      <c r="F24" s="37">
        <v>-3.3300000000000003E-2</v>
      </c>
      <c r="G24" s="38">
        <v>6.4000000000000003E-3</v>
      </c>
      <c r="H24" s="38">
        <v>3.32E-2</v>
      </c>
      <c r="I24" s="38">
        <v>3.1800000000000002E-2</v>
      </c>
    </row>
    <row r="25" spans="1:9" ht="12.75" thickBot="1" x14ac:dyDescent="0.25">
      <c r="A25" s="40" t="s">
        <v>3</v>
      </c>
      <c r="B25" s="40" t="s">
        <v>33</v>
      </c>
      <c r="C25" s="36" t="s">
        <v>132</v>
      </c>
      <c r="D25" s="36">
        <v>2364</v>
      </c>
      <c r="E25" s="36">
        <v>2285</v>
      </c>
      <c r="F25" s="37">
        <v>-3.3399999999999999E-2</v>
      </c>
      <c r="G25" s="38">
        <v>7.3000000000000001E-3</v>
      </c>
      <c r="H25" s="38">
        <v>3.78E-2</v>
      </c>
      <c r="I25" s="38">
        <v>3.6299999999999999E-2</v>
      </c>
    </row>
    <row r="26" spans="1:9" ht="12.75" thickBot="1" x14ac:dyDescent="0.25">
      <c r="A26" s="40" t="s">
        <v>3</v>
      </c>
      <c r="B26" s="40" t="s">
        <v>34</v>
      </c>
      <c r="C26" s="36" t="s">
        <v>132</v>
      </c>
      <c r="D26" s="36">
        <v>2020</v>
      </c>
      <c r="E26" s="36">
        <v>1953</v>
      </c>
      <c r="F26" s="37">
        <v>-3.32E-2</v>
      </c>
      <c r="G26" s="38">
        <v>6.1999999999999998E-3</v>
      </c>
      <c r="H26" s="38">
        <v>3.2300000000000002E-2</v>
      </c>
      <c r="I26" s="38">
        <v>3.1E-2</v>
      </c>
    </row>
    <row r="27" spans="1:9" ht="12.75" thickBot="1" x14ac:dyDescent="0.25">
      <c r="A27" s="40" t="s">
        <v>3</v>
      </c>
      <c r="B27" s="40" t="s">
        <v>35</v>
      </c>
      <c r="C27" s="36" t="s">
        <v>132</v>
      </c>
      <c r="D27" s="36">
        <v>2061</v>
      </c>
      <c r="E27" s="36">
        <v>1993</v>
      </c>
      <c r="F27" s="37">
        <v>-3.3000000000000002E-2</v>
      </c>
      <c r="G27" s="38">
        <v>6.3E-3</v>
      </c>
      <c r="H27" s="38">
        <v>3.3000000000000002E-2</v>
      </c>
      <c r="I27" s="38">
        <v>3.1600000000000003E-2</v>
      </c>
    </row>
    <row r="28" spans="1:9" ht="12.75" thickBot="1" x14ac:dyDescent="0.25">
      <c r="A28" s="40" t="s">
        <v>3</v>
      </c>
      <c r="B28" s="40" t="s">
        <v>36</v>
      </c>
      <c r="C28" s="36" t="s">
        <v>132</v>
      </c>
      <c r="D28" s="36">
        <v>1952</v>
      </c>
      <c r="E28" s="36">
        <v>1888</v>
      </c>
      <c r="F28" s="37">
        <v>-3.2800000000000003E-2</v>
      </c>
      <c r="G28" s="38">
        <v>6.0000000000000001E-3</v>
      </c>
      <c r="H28" s="38">
        <v>3.1199999999999999E-2</v>
      </c>
      <c r="I28" s="38">
        <v>0.03</v>
      </c>
    </row>
    <row r="29" spans="1:9" ht="12.75" thickBot="1" x14ac:dyDescent="0.25">
      <c r="A29" s="40" t="s">
        <v>3</v>
      </c>
      <c r="B29" s="40" t="s">
        <v>156</v>
      </c>
      <c r="C29" s="36" t="s">
        <v>132</v>
      </c>
      <c r="D29" s="36">
        <v>564</v>
      </c>
      <c r="E29" s="36">
        <v>1639</v>
      </c>
      <c r="F29" s="37">
        <v>1.9059999999999999</v>
      </c>
      <c r="G29" s="38">
        <v>5.1999999999999998E-3</v>
      </c>
      <c r="H29" s="38">
        <v>8.9999999999999993E-3</v>
      </c>
      <c r="I29" s="38">
        <v>2.5999999999999999E-2</v>
      </c>
    </row>
    <row r="30" spans="1:9" ht="12.75" thickBot="1" x14ac:dyDescent="0.25">
      <c r="A30" s="40" t="s">
        <v>3</v>
      </c>
      <c r="B30" s="40" t="s">
        <v>37</v>
      </c>
      <c r="C30" s="36" t="s">
        <v>132</v>
      </c>
      <c r="D30" s="36">
        <v>2011</v>
      </c>
      <c r="E30" s="36">
        <v>1954</v>
      </c>
      <c r="F30" s="37">
        <v>-2.8299999999999999E-2</v>
      </c>
      <c r="G30" s="37">
        <v>6.1999999999999998E-3</v>
      </c>
      <c r="H30" s="37">
        <v>3.2199999999999999E-2</v>
      </c>
      <c r="I30" s="37">
        <v>3.1E-2</v>
      </c>
    </row>
    <row r="31" spans="1:9" ht="12.75" thickBot="1" x14ac:dyDescent="0.25">
      <c r="C31" s="16" t="s">
        <v>1</v>
      </c>
      <c r="D31" s="16">
        <f>SUM(D2:D30)</f>
        <v>72669</v>
      </c>
      <c r="E31" s="16">
        <f>SUM(E2:E30)</f>
        <v>72484</v>
      </c>
      <c r="F31" s="35">
        <f>(E31-D31)/D31</f>
        <v>-2.5457898140885385E-3</v>
      </c>
      <c r="G31" s="34">
        <f>SUM(G2:G30)</f>
        <v>0.23020000000000004</v>
      </c>
      <c r="H31" s="16"/>
      <c r="I31" s="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D29"/>
  <sheetViews>
    <sheetView workbookViewId="0">
      <selection activeCell="D15" sqref="D15"/>
    </sheetView>
  </sheetViews>
  <sheetFormatPr defaultRowHeight="12" x14ac:dyDescent="0.2"/>
  <cols>
    <col min="1" max="1" width="18.5703125" style="10" bestFit="1" customWidth="1"/>
    <col min="2" max="2" width="30.28515625" style="10" bestFit="1" customWidth="1"/>
    <col min="3" max="3" width="16.85546875" style="10" customWidth="1"/>
    <col min="4" max="4" width="15.28515625" style="10" bestFit="1" customWidth="1"/>
    <col min="5" max="5" width="15.42578125" style="10" customWidth="1"/>
    <col min="6" max="6" width="14.85546875" style="10" bestFit="1" customWidth="1"/>
    <col min="7" max="7" width="13.85546875" style="10" bestFit="1" customWidth="1"/>
    <col min="8" max="16384" width="9.140625" style="10"/>
  </cols>
  <sheetData>
    <row r="1" spans="1:82" s="9" customFormat="1" ht="45.75" thickBot="1" x14ac:dyDescent="0.25">
      <c r="A1" s="15" t="s">
        <v>2</v>
      </c>
      <c r="B1" s="15" t="s">
        <v>124</v>
      </c>
      <c r="C1" s="16" t="s">
        <v>134</v>
      </c>
      <c r="D1" s="16" t="s">
        <v>170</v>
      </c>
      <c r="E1" s="16" t="s">
        <v>171</v>
      </c>
      <c r="F1" s="16" t="s">
        <v>136</v>
      </c>
      <c r="G1" s="16" t="s">
        <v>137</v>
      </c>
      <c r="H1" s="16" t="s">
        <v>138</v>
      </c>
      <c r="I1" s="16" t="s">
        <v>139</v>
      </c>
    </row>
    <row r="2" spans="1:82" s="39" customFormat="1" ht="12.75" thickBot="1" x14ac:dyDescent="0.25">
      <c r="A2" s="40" t="s">
        <v>15</v>
      </c>
      <c r="B2" s="45" t="s">
        <v>50</v>
      </c>
      <c r="C2" s="47" t="s">
        <v>140</v>
      </c>
      <c r="D2" s="47">
        <v>936</v>
      </c>
      <c r="E2" s="47">
        <v>1083</v>
      </c>
      <c r="F2" s="48">
        <v>0.15709999999999999</v>
      </c>
      <c r="G2" s="49">
        <v>3.3999999999999998E-3</v>
      </c>
      <c r="H2" s="49">
        <v>1.4999999999999999E-2</v>
      </c>
      <c r="I2" s="49">
        <v>1.72E-2</v>
      </c>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row>
    <row r="3" spans="1:82" s="44" customFormat="1" ht="12.75" thickBot="1" x14ac:dyDescent="0.25">
      <c r="A3" s="40" t="s">
        <v>15</v>
      </c>
      <c r="B3" s="41" t="s">
        <v>51</v>
      </c>
      <c r="C3" s="36" t="s">
        <v>140</v>
      </c>
      <c r="D3" s="36">
        <v>4028</v>
      </c>
      <c r="E3" s="36">
        <v>3863</v>
      </c>
      <c r="F3" s="42">
        <v>-4.1000000000000002E-2</v>
      </c>
      <c r="G3" s="43">
        <v>1.23E-2</v>
      </c>
      <c r="H3" s="43">
        <v>6.4399999999999999E-2</v>
      </c>
      <c r="I3" s="43">
        <v>6.13E-2</v>
      </c>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row>
    <row r="4" spans="1:82" s="39" customFormat="1" ht="12.75" thickBot="1" x14ac:dyDescent="0.25">
      <c r="A4" s="40" t="s">
        <v>15</v>
      </c>
      <c r="B4" s="41" t="s">
        <v>119</v>
      </c>
      <c r="C4" s="36" t="s">
        <v>140</v>
      </c>
      <c r="D4" s="36">
        <v>1508</v>
      </c>
      <c r="E4" s="36">
        <v>1458</v>
      </c>
      <c r="F4" s="42">
        <v>-3.32E-2</v>
      </c>
      <c r="G4" s="43">
        <v>4.5999999999999999E-3</v>
      </c>
      <c r="H4" s="43">
        <v>2.41E-2</v>
      </c>
      <c r="I4" s="43">
        <v>2.3099999999999999E-2</v>
      </c>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row>
    <row r="5" spans="1:82" s="39" customFormat="1" ht="12.75" thickBot="1" x14ac:dyDescent="0.25">
      <c r="A5" s="40" t="s">
        <v>15</v>
      </c>
      <c r="B5" s="41" t="s">
        <v>52</v>
      </c>
      <c r="C5" s="36" t="s">
        <v>140</v>
      </c>
      <c r="D5" s="36">
        <v>4675</v>
      </c>
      <c r="E5" s="36">
        <v>4871</v>
      </c>
      <c r="F5" s="42">
        <v>4.19E-2</v>
      </c>
      <c r="G5" s="43">
        <v>1.55E-2</v>
      </c>
      <c r="H5" s="43">
        <v>7.4800000000000005E-2</v>
      </c>
      <c r="I5" s="43">
        <v>7.7299999999999994E-2</v>
      </c>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row>
    <row r="6" spans="1:82" s="44" customFormat="1" ht="12.75" thickBot="1" x14ac:dyDescent="0.25">
      <c r="A6" s="40" t="s">
        <v>15</v>
      </c>
      <c r="B6" s="41" t="s">
        <v>53</v>
      </c>
      <c r="C6" s="36" t="s">
        <v>140</v>
      </c>
      <c r="D6" s="36">
        <v>4982</v>
      </c>
      <c r="E6" s="36">
        <v>5068</v>
      </c>
      <c r="F6" s="42">
        <v>1.7299999999999999E-2</v>
      </c>
      <c r="G6" s="43">
        <v>1.61E-2</v>
      </c>
      <c r="H6" s="43">
        <v>7.9699999999999993E-2</v>
      </c>
      <c r="I6" s="43">
        <v>8.0500000000000002E-2</v>
      </c>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row>
    <row r="7" spans="1:82" s="44" customFormat="1" ht="12.75" thickBot="1" x14ac:dyDescent="0.25">
      <c r="A7" s="40" t="s">
        <v>15</v>
      </c>
      <c r="B7" s="41" t="s">
        <v>144</v>
      </c>
      <c r="C7" s="36" t="s">
        <v>140</v>
      </c>
      <c r="D7" s="36">
        <v>0</v>
      </c>
      <c r="E7" s="36">
        <v>0</v>
      </c>
      <c r="F7" s="42">
        <v>0</v>
      </c>
      <c r="G7" s="43">
        <v>0</v>
      </c>
      <c r="H7" s="43">
        <v>0</v>
      </c>
      <c r="I7" s="43">
        <v>0</v>
      </c>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row>
    <row r="8" spans="1:82" s="39" customFormat="1" ht="12.75" thickBot="1" x14ac:dyDescent="0.25">
      <c r="A8" s="40" t="s">
        <v>15</v>
      </c>
      <c r="B8" s="41" t="s">
        <v>145</v>
      </c>
      <c r="C8" s="36" t="s">
        <v>140</v>
      </c>
      <c r="D8" s="36">
        <v>0</v>
      </c>
      <c r="E8" s="36">
        <v>0</v>
      </c>
      <c r="F8" s="42">
        <v>0</v>
      </c>
      <c r="G8" s="43">
        <v>0</v>
      </c>
      <c r="H8" s="43">
        <v>0</v>
      </c>
      <c r="I8" s="43">
        <v>0</v>
      </c>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row>
    <row r="9" spans="1:82" s="44" customFormat="1" ht="12.75" thickBot="1" x14ac:dyDescent="0.25">
      <c r="A9" s="40" t="s">
        <v>15</v>
      </c>
      <c r="B9" s="41" t="s">
        <v>126</v>
      </c>
      <c r="C9" s="36" t="s">
        <v>140</v>
      </c>
      <c r="D9" s="36">
        <v>2567</v>
      </c>
      <c r="E9" s="36">
        <v>2633</v>
      </c>
      <c r="F9" s="42">
        <v>2.5700000000000001E-2</v>
      </c>
      <c r="G9" s="43">
        <v>8.3999999999999995E-3</v>
      </c>
      <c r="H9" s="43">
        <v>4.1099999999999998E-2</v>
      </c>
      <c r="I9" s="43">
        <v>4.1799999999999997E-2</v>
      </c>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row>
    <row r="10" spans="1:82" s="39" customFormat="1" ht="12.75" thickBot="1" x14ac:dyDescent="0.25">
      <c r="A10" s="40" t="s">
        <v>15</v>
      </c>
      <c r="B10" s="41" t="s">
        <v>131</v>
      </c>
      <c r="C10" s="36" t="s">
        <v>140</v>
      </c>
      <c r="D10" s="36">
        <v>0</v>
      </c>
      <c r="E10" s="36">
        <v>0</v>
      </c>
      <c r="F10" s="42">
        <v>0</v>
      </c>
      <c r="G10" s="43">
        <v>0</v>
      </c>
      <c r="H10" s="43">
        <v>0</v>
      </c>
      <c r="I10" s="43">
        <v>0</v>
      </c>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row>
    <row r="11" spans="1:82" s="39" customFormat="1" ht="12.75" thickBot="1" x14ac:dyDescent="0.25">
      <c r="A11" s="40" t="s">
        <v>15</v>
      </c>
      <c r="B11" s="41" t="s">
        <v>62</v>
      </c>
      <c r="C11" s="36" t="s">
        <v>146</v>
      </c>
      <c r="D11" s="18">
        <v>2318</v>
      </c>
      <c r="E11" s="18">
        <v>2240</v>
      </c>
      <c r="F11" s="19">
        <v>-3.3599999999999998E-2</v>
      </c>
      <c r="G11" s="20">
        <v>7.1000000000000004E-3</v>
      </c>
      <c r="H11" s="20">
        <v>3.7100000000000001E-2</v>
      </c>
      <c r="I11" s="20">
        <v>3.56E-2</v>
      </c>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row>
    <row r="12" spans="1:82" s="44" customFormat="1" ht="12.75" thickBot="1" x14ac:dyDescent="0.25">
      <c r="A12" s="40" t="s">
        <v>15</v>
      </c>
      <c r="B12" s="41" t="s">
        <v>54</v>
      </c>
      <c r="C12" s="36" t="s">
        <v>140</v>
      </c>
      <c r="D12" s="36">
        <v>2318</v>
      </c>
      <c r="E12" s="36">
        <v>2534</v>
      </c>
      <c r="F12" s="42">
        <v>9.3200000000000005E-2</v>
      </c>
      <c r="G12" s="43">
        <v>8.0000000000000002E-3</v>
      </c>
      <c r="H12" s="43">
        <v>3.7100000000000001E-2</v>
      </c>
      <c r="I12" s="43">
        <v>4.02E-2</v>
      </c>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row>
    <row r="13" spans="1:82" s="39" customFormat="1" ht="12.75" thickBot="1" x14ac:dyDescent="0.25">
      <c r="A13" s="40" t="s">
        <v>15</v>
      </c>
      <c r="B13" s="41" t="s">
        <v>55</v>
      </c>
      <c r="C13" s="36" t="s">
        <v>140</v>
      </c>
      <c r="D13" s="36">
        <v>2938</v>
      </c>
      <c r="E13" s="36">
        <v>2981</v>
      </c>
      <c r="F13" s="42">
        <v>1.46E-2</v>
      </c>
      <c r="G13" s="43">
        <v>9.4999999999999998E-3</v>
      </c>
      <c r="H13" s="43">
        <v>4.7E-2</v>
      </c>
      <c r="I13" s="43">
        <v>4.7300000000000002E-2</v>
      </c>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row>
    <row r="14" spans="1:82" s="44" customFormat="1" ht="12.75" thickBot="1" x14ac:dyDescent="0.25">
      <c r="A14" s="40" t="s">
        <v>15</v>
      </c>
      <c r="B14" s="41" t="s">
        <v>63</v>
      </c>
      <c r="C14" s="36" t="s">
        <v>140</v>
      </c>
      <c r="D14" s="36">
        <v>1583</v>
      </c>
      <c r="E14" s="36">
        <v>1700</v>
      </c>
      <c r="F14" s="42">
        <v>7.3899999999999993E-2</v>
      </c>
      <c r="G14" s="43">
        <v>5.4000000000000003E-3</v>
      </c>
      <c r="H14" s="43">
        <v>2.53E-2</v>
      </c>
      <c r="I14" s="43">
        <v>2.7E-2</v>
      </c>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row>
    <row r="15" spans="1:82" s="39" customFormat="1" ht="12.75" thickBot="1" x14ac:dyDescent="0.25">
      <c r="A15" s="40" t="s">
        <v>15</v>
      </c>
      <c r="B15" s="41" t="s">
        <v>127</v>
      </c>
      <c r="C15" s="36" t="s">
        <v>140</v>
      </c>
      <c r="D15" s="36">
        <v>19</v>
      </c>
      <c r="E15" s="36">
        <v>21</v>
      </c>
      <c r="F15" s="42">
        <v>0.1053</v>
      </c>
      <c r="G15" s="43">
        <v>1E-4</v>
      </c>
      <c r="H15" s="43">
        <v>2.9999999999999997E-4</v>
      </c>
      <c r="I15" s="43">
        <v>2.9999999999999997E-4</v>
      </c>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row>
    <row r="16" spans="1:82" s="44" customFormat="1" ht="12.75" thickBot="1" x14ac:dyDescent="0.25">
      <c r="A16" s="40" t="s">
        <v>15</v>
      </c>
      <c r="B16" s="41" t="s">
        <v>64</v>
      </c>
      <c r="C16" s="36" t="s">
        <v>140</v>
      </c>
      <c r="D16" s="36">
        <v>4050</v>
      </c>
      <c r="E16" s="36">
        <v>4401</v>
      </c>
      <c r="F16" s="42">
        <v>8.6699999999999999E-2</v>
      </c>
      <c r="G16" s="43">
        <v>1.4E-2</v>
      </c>
      <c r="H16" s="43">
        <v>6.4799999999999996E-2</v>
      </c>
      <c r="I16" s="43">
        <v>6.9900000000000004E-2</v>
      </c>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row>
    <row r="17" spans="1:82" s="39" customFormat="1" ht="12.75" thickBot="1" x14ac:dyDescent="0.25">
      <c r="A17" s="40" t="s">
        <v>15</v>
      </c>
      <c r="B17" s="41" t="s">
        <v>56</v>
      </c>
      <c r="C17" s="36" t="s">
        <v>140</v>
      </c>
      <c r="D17" s="36">
        <v>2317</v>
      </c>
      <c r="E17" s="36">
        <v>3096</v>
      </c>
      <c r="F17" s="42">
        <v>0.3362</v>
      </c>
      <c r="G17" s="43">
        <v>9.7999999999999997E-3</v>
      </c>
      <c r="H17" s="43">
        <v>3.7100000000000001E-2</v>
      </c>
      <c r="I17" s="43">
        <v>4.9200000000000001E-2</v>
      </c>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row>
    <row r="18" spans="1:82" s="44" customFormat="1" ht="12.75" thickBot="1" x14ac:dyDescent="0.25">
      <c r="A18" s="40" t="s">
        <v>15</v>
      </c>
      <c r="B18" s="41" t="s">
        <v>120</v>
      </c>
      <c r="C18" s="36" t="s">
        <v>140</v>
      </c>
      <c r="D18" s="36">
        <v>4852</v>
      </c>
      <c r="E18" s="36">
        <v>5116</v>
      </c>
      <c r="F18" s="42">
        <v>5.4399999999999997E-2</v>
      </c>
      <c r="G18" s="43">
        <v>1.6199999999999999E-2</v>
      </c>
      <c r="H18" s="43">
        <v>7.7600000000000002E-2</v>
      </c>
      <c r="I18" s="43">
        <v>8.1199999999999994E-2</v>
      </c>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row>
    <row r="19" spans="1:82" s="39" customFormat="1" ht="12.75" thickBot="1" x14ac:dyDescent="0.25">
      <c r="A19" s="40" t="s">
        <v>15</v>
      </c>
      <c r="B19" s="41" t="s">
        <v>57</v>
      </c>
      <c r="C19" s="36" t="s">
        <v>140</v>
      </c>
      <c r="D19" s="36">
        <v>3948</v>
      </c>
      <c r="E19" s="36">
        <v>4090</v>
      </c>
      <c r="F19" s="42">
        <v>3.5999999999999997E-2</v>
      </c>
      <c r="G19" s="43">
        <v>1.2999999999999999E-2</v>
      </c>
      <c r="H19" s="43">
        <v>6.3100000000000003E-2</v>
      </c>
      <c r="I19" s="43">
        <v>6.4899999999999999E-2</v>
      </c>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row>
    <row r="20" spans="1:82" s="39" customFormat="1" ht="12.75" thickBot="1" x14ac:dyDescent="0.25">
      <c r="A20" s="40" t="s">
        <v>15</v>
      </c>
      <c r="B20" s="41" t="s">
        <v>65</v>
      </c>
      <c r="C20" s="36" t="s">
        <v>140</v>
      </c>
      <c r="D20" s="36">
        <v>4645</v>
      </c>
      <c r="E20" s="36">
        <v>4490</v>
      </c>
      <c r="F20" s="42">
        <v>-3.3399999999999999E-2</v>
      </c>
      <c r="G20" s="43">
        <v>1.43E-2</v>
      </c>
      <c r="H20" s="43">
        <v>7.4300000000000005E-2</v>
      </c>
      <c r="I20" s="43">
        <v>7.1300000000000002E-2</v>
      </c>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row>
    <row r="21" spans="1:82" s="39" customFormat="1" ht="12.75" thickBot="1" x14ac:dyDescent="0.25">
      <c r="A21" s="40" t="s">
        <v>15</v>
      </c>
      <c r="B21" s="41" t="s">
        <v>58</v>
      </c>
      <c r="C21" s="36" t="s">
        <v>140</v>
      </c>
      <c r="D21" s="36">
        <v>4334</v>
      </c>
      <c r="E21" s="36">
        <v>4190</v>
      </c>
      <c r="F21" s="42">
        <v>-3.32E-2</v>
      </c>
      <c r="G21" s="43">
        <v>1.3299999999999999E-2</v>
      </c>
      <c r="H21" s="43">
        <v>6.93E-2</v>
      </c>
      <c r="I21" s="43">
        <v>6.6500000000000004E-2</v>
      </c>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row>
    <row r="22" spans="1:82" s="44" customFormat="1" ht="12.75" thickBot="1" x14ac:dyDescent="0.25">
      <c r="A22" s="40" t="s">
        <v>15</v>
      </c>
      <c r="B22" s="41" t="s">
        <v>66</v>
      </c>
      <c r="C22" s="36" t="s">
        <v>140</v>
      </c>
      <c r="D22" s="36">
        <v>2</v>
      </c>
      <c r="E22" s="36">
        <v>110</v>
      </c>
      <c r="F22" s="42">
        <v>54</v>
      </c>
      <c r="G22" s="43">
        <v>2.9999999999999997E-4</v>
      </c>
      <c r="H22" s="43">
        <v>0</v>
      </c>
      <c r="I22" s="43">
        <v>1.6999999999999999E-3</v>
      </c>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row>
    <row r="23" spans="1:82" s="44" customFormat="1" ht="12.75" thickBot="1" x14ac:dyDescent="0.25">
      <c r="A23" s="40" t="s">
        <v>15</v>
      </c>
      <c r="B23" s="41" t="s">
        <v>67</v>
      </c>
      <c r="C23" s="36" t="s">
        <v>140</v>
      </c>
      <c r="D23" s="36">
        <v>2293</v>
      </c>
      <c r="E23" s="36">
        <v>2371</v>
      </c>
      <c r="F23" s="42">
        <v>3.4000000000000002E-2</v>
      </c>
      <c r="G23" s="43">
        <v>7.4999999999999997E-3</v>
      </c>
      <c r="H23" s="43">
        <v>3.6700000000000003E-2</v>
      </c>
      <c r="I23" s="43">
        <v>3.7600000000000001E-2</v>
      </c>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row>
    <row r="24" spans="1:82" s="39" customFormat="1" ht="12.75" thickBot="1" x14ac:dyDescent="0.25">
      <c r="A24" s="40" t="s">
        <v>15</v>
      </c>
      <c r="B24" s="41" t="s">
        <v>59</v>
      </c>
      <c r="C24" s="36" t="s">
        <v>140</v>
      </c>
      <c r="D24" s="36">
        <v>1415</v>
      </c>
      <c r="E24" s="36">
        <v>1645</v>
      </c>
      <c r="F24" s="42">
        <v>0.16250000000000001</v>
      </c>
      <c r="G24" s="43">
        <v>5.1999999999999998E-3</v>
      </c>
      <c r="H24" s="43">
        <v>2.2599999999999999E-2</v>
      </c>
      <c r="I24" s="43">
        <v>2.6100000000000002E-2</v>
      </c>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row>
    <row r="25" spans="1:82" s="44" customFormat="1" ht="12.75" thickBot="1" x14ac:dyDescent="0.25">
      <c r="A25" s="40" t="s">
        <v>15</v>
      </c>
      <c r="B25" s="41" t="s">
        <v>130</v>
      </c>
      <c r="C25" s="36" t="s">
        <v>140</v>
      </c>
      <c r="D25" s="36">
        <v>0</v>
      </c>
      <c r="E25" s="36">
        <v>0</v>
      </c>
      <c r="F25" s="42">
        <v>0</v>
      </c>
      <c r="G25" s="43">
        <v>0</v>
      </c>
      <c r="H25" s="43">
        <v>0</v>
      </c>
      <c r="I25" s="43">
        <v>0</v>
      </c>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row>
    <row r="26" spans="1:82" s="44" customFormat="1" ht="12.75" thickBot="1" x14ac:dyDescent="0.25">
      <c r="A26" s="40" t="s">
        <v>15</v>
      </c>
      <c r="B26" s="41" t="s">
        <v>60</v>
      </c>
      <c r="C26" s="36" t="s">
        <v>140</v>
      </c>
      <c r="D26" s="36">
        <v>3242</v>
      </c>
      <c r="E26" s="36">
        <v>3309</v>
      </c>
      <c r="F26" s="42">
        <v>2.07E-2</v>
      </c>
      <c r="G26" s="43">
        <v>1.0500000000000001E-2</v>
      </c>
      <c r="H26" s="43">
        <v>5.1799999999999999E-2</v>
      </c>
      <c r="I26" s="43">
        <v>5.2499999999999998E-2</v>
      </c>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row>
    <row r="27" spans="1:82" s="39" customFormat="1" ht="12.75" thickBot="1" x14ac:dyDescent="0.25">
      <c r="A27" s="40" t="s">
        <v>15</v>
      </c>
      <c r="B27" s="41" t="s">
        <v>61</v>
      </c>
      <c r="C27" s="36" t="s">
        <v>140</v>
      </c>
      <c r="D27" s="36">
        <v>4576</v>
      </c>
      <c r="E27" s="36">
        <v>4723</v>
      </c>
      <c r="F27" s="42">
        <v>3.2099999999999997E-2</v>
      </c>
      <c r="G27" s="43">
        <v>1.4999999999999999E-2</v>
      </c>
      <c r="H27" s="43">
        <v>7.3200000000000001E-2</v>
      </c>
      <c r="I27" s="43">
        <v>7.4999999999999997E-2</v>
      </c>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row>
    <row r="28" spans="1:82" s="44" customFormat="1" ht="12.75" thickBot="1" x14ac:dyDescent="0.25">
      <c r="A28" s="40" t="s">
        <v>15</v>
      </c>
      <c r="B28" s="40" t="s">
        <v>68</v>
      </c>
      <c r="C28" s="36" t="s">
        <v>146</v>
      </c>
      <c r="D28" s="18">
        <v>2493</v>
      </c>
      <c r="E28" s="18">
        <v>2538</v>
      </c>
      <c r="F28" s="32">
        <v>1.8100000000000002E-2</v>
      </c>
      <c r="G28" s="33">
        <v>8.0999999999999996E-3</v>
      </c>
      <c r="H28" s="33">
        <v>3.9899999999999998E-2</v>
      </c>
      <c r="I28" s="33">
        <v>4.0300000000000002E-2</v>
      </c>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row>
    <row r="29" spans="1:82" ht="12.75" thickBot="1" x14ac:dyDescent="0.25">
      <c r="C29" s="16" t="s">
        <v>1</v>
      </c>
      <c r="D29" s="16">
        <f>SUM(D2:D28)</f>
        <v>66039</v>
      </c>
      <c r="E29" s="16">
        <f>SUM(E2:E28)</f>
        <v>68531</v>
      </c>
      <c r="F29" s="35">
        <f>(E29-D29)/D29</f>
        <v>3.7735277638970909E-2</v>
      </c>
      <c r="G29" s="34">
        <f>SUM(G2:G28)</f>
        <v>0.21760000000000002</v>
      </c>
      <c r="H29" s="16"/>
      <c r="I29" s="1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workbookViewId="0">
      <selection activeCell="B19" sqref="B19"/>
    </sheetView>
  </sheetViews>
  <sheetFormatPr defaultRowHeight="12" x14ac:dyDescent="0.2"/>
  <cols>
    <col min="1" max="1" width="11.5703125" style="12" bestFit="1" customWidth="1"/>
    <col min="2" max="2" width="26.42578125" style="12" customWidth="1"/>
    <col min="3" max="3" width="16.85546875" style="12" customWidth="1"/>
    <col min="4" max="4" width="15.140625" style="12" customWidth="1"/>
    <col min="5" max="5" width="15.7109375" style="12" customWidth="1"/>
    <col min="6" max="6" width="15.28515625" style="12" customWidth="1"/>
    <col min="7" max="7" width="13.42578125" style="12" customWidth="1"/>
    <col min="8" max="16384" width="9.140625" style="12"/>
  </cols>
  <sheetData>
    <row r="1" spans="1:9" ht="34.5" thickBot="1" x14ac:dyDescent="0.25">
      <c r="A1" s="15" t="s">
        <v>2</v>
      </c>
      <c r="B1" s="15" t="s">
        <v>124</v>
      </c>
      <c r="C1" s="16" t="s">
        <v>134</v>
      </c>
      <c r="D1" s="16" t="s">
        <v>170</v>
      </c>
      <c r="E1" s="16" t="s">
        <v>171</v>
      </c>
      <c r="F1" s="16" t="s">
        <v>136</v>
      </c>
      <c r="G1" s="16" t="s">
        <v>137</v>
      </c>
      <c r="H1" s="16" t="s">
        <v>138</v>
      </c>
      <c r="I1" s="16" t="s">
        <v>139</v>
      </c>
    </row>
    <row r="2" spans="1:9" ht="12.75" thickBot="1" x14ac:dyDescent="0.25">
      <c r="A2" s="40" t="s">
        <v>6</v>
      </c>
      <c r="B2" s="45" t="s">
        <v>40</v>
      </c>
      <c r="C2" s="47" t="s">
        <v>141</v>
      </c>
      <c r="D2" s="47">
        <v>4147</v>
      </c>
      <c r="E2" s="47">
        <v>4083</v>
      </c>
      <c r="F2" s="50">
        <v>-1.54E-2</v>
      </c>
      <c r="G2" s="51">
        <v>1.2999999999999999E-2</v>
      </c>
      <c r="H2" s="51">
        <v>6.6299999999999998E-2</v>
      </c>
      <c r="I2" s="51">
        <v>6.4799999999999996E-2</v>
      </c>
    </row>
    <row r="3" spans="1:9" ht="12.75" thickBot="1" x14ac:dyDescent="0.25">
      <c r="A3" s="40" t="s">
        <v>6</v>
      </c>
      <c r="B3" s="41" t="s">
        <v>41</v>
      </c>
      <c r="C3" s="36" t="s">
        <v>141</v>
      </c>
      <c r="D3" s="36">
        <v>4064</v>
      </c>
      <c r="E3" s="36">
        <v>3901</v>
      </c>
      <c r="F3" s="42">
        <v>-4.0099999999999997E-2</v>
      </c>
      <c r="G3" s="43">
        <v>1.24E-2</v>
      </c>
      <c r="H3" s="43">
        <v>6.5000000000000002E-2</v>
      </c>
      <c r="I3" s="43">
        <v>6.1899999999999997E-2</v>
      </c>
    </row>
    <row r="4" spans="1:9" ht="12.75" thickBot="1" x14ac:dyDescent="0.25">
      <c r="A4" s="40" t="s">
        <v>6</v>
      </c>
      <c r="B4" s="41" t="s">
        <v>42</v>
      </c>
      <c r="C4" s="36" t="s">
        <v>141</v>
      </c>
      <c r="D4" s="36">
        <v>4065</v>
      </c>
      <c r="E4" s="36">
        <v>4021</v>
      </c>
      <c r="F4" s="42">
        <v>-1.0800000000000001E-2</v>
      </c>
      <c r="G4" s="43">
        <v>1.2800000000000001E-2</v>
      </c>
      <c r="H4" s="43">
        <v>6.5000000000000002E-2</v>
      </c>
      <c r="I4" s="43">
        <v>6.3799999999999996E-2</v>
      </c>
    </row>
    <row r="5" spans="1:9" ht="12.75" thickBot="1" x14ac:dyDescent="0.25">
      <c r="A5" s="40" t="s">
        <v>6</v>
      </c>
      <c r="B5" s="41" t="s">
        <v>43</v>
      </c>
      <c r="C5" s="36" t="s">
        <v>141</v>
      </c>
      <c r="D5" s="36">
        <v>3026</v>
      </c>
      <c r="E5" s="36">
        <v>2926</v>
      </c>
      <c r="F5" s="42">
        <v>-3.3000000000000002E-2</v>
      </c>
      <c r="G5" s="43">
        <v>9.2999999999999992E-3</v>
      </c>
      <c r="H5" s="43">
        <v>4.8399999999999999E-2</v>
      </c>
      <c r="I5" s="43">
        <v>4.65E-2</v>
      </c>
    </row>
    <row r="6" spans="1:9" ht="12.75" thickBot="1" x14ac:dyDescent="0.25">
      <c r="A6" s="40" t="s">
        <v>6</v>
      </c>
      <c r="B6" s="41" t="s">
        <v>44</v>
      </c>
      <c r="C6" s="36" t="s">
        <v>141</v>
      </c>
      <c r="D6" s="36">
        <v>2806</v>
      </c>
      <c r="E6" s="36">
        <v>2699</v>
      </c>
      <c r="F6" s="42">
        <v>-3.8100000000000002E-2</v>
      </c>
      <c r="G6" s="43">
        <v>8.6E-3</v>
      </c>
      <c r="H6" s="43">
        <v>4.4900000000000002E-2</v>
      </c>
      <c r="I6" s="43">
        <v>4.2900000000000001E-2</v>
      </c>
    </row>
    <row r="7" spans="1:9" ht="12.75" thickBot="1" x14ac:dyDescent="0.25">
      <c r="A7" s="40" t="s">
        <v>6</v>
      </c>
      <c r="B7" s="41" t="s">
        <v>45</v>
      </c>
      <c r="C7" s="36" t="s">
        <v>141</v>
      </c>
      <c r="D7" s="36">
        <v>3944</v>
      </c>
      <c r="E7" s="36">
        <v>3813</v>
      </c>
      <c r="F7" s="42">
        <v>-3.32E-2</v>
      </c>
      <c r="G7" s="43">
        <v>1.21E-2</v>
      </c>
      <c r="H7" s="43">
        <v>6.3100000000000003E-2</v>
      </c>
      <c r="I7" s="43">
        <v>6.0499999999999998E-2</v>
      </c>
    </row>
    <row r="8" spans="1:9" ht="12.75" thickBot="1" x14ac:dyDescent="0.25">
      <c r="A8" s="40" t="s">
        <v>6</v>
      </c>
      <c r="B8" s="41" t="s">
        <v>6</v>
      </c>
      <c r="C8" s="36" t="s">
        <v>141</v>
      </c>
      <c r="D8" s="36">
        <v>4681</v>
      </c>
      <c r="E8" s="36">
        <v>4657</v>
      </c>
      <c r="F8" s="42">
        <v>-5.1000000000000004E-3</v>
      </c>
      <c r="G8" s="43">
        <v>1.4800000000000001E-2</v>
      </c>
      <c r="H8" s="43">
        <v>7.4899999999999994E-2</v>
      </c>
      <c r="I8" s="43">
        <v>7.3899999999999993E-2</v>
      </c>
    </row>
    <row r="9" spans="1:9" ht="12.75" thickBot="1" x14ac:dyDescent="0.25">
      <c r="A9" s="40" t="s">
        <v>6</v>
      </c>
      <c r="B9" s="41" t="s">
        <v>147</v>
      </c>
      <c r="C9" s="36" t="s">
        <v>141</v>
      </c>
      <c r="D9" s="36">
        <v>0</v>
      </c>
      <c r="E9" s="36">
        <v>0</v>
      </c>
      <c r="F9" s="42">
        <v>0</v>
      </c>
      <c r="G9" s="43">
        <v>0</v>
      </c>
      <c r="H9" s="43">
        <v>0</v>
      </c>
      <c r="I9" s="43">
        <v>0</v>
      </c>
    </row>
    <row r="10" spans="1:9" ht="12.75" thickBot="1" x14ac:dyDescent="0.25">
      <c r="A10" s="40" t="s">
        <v>6</v>
      </c>
      <c r="B10" s="41" t="s">
        <v>148</v>
      </c>
      <c r="C10" s="36" t="s">
        <v>141</v>
      </c>
      <c r="D10" s="36">
        <v>6</v>
      </c>
      <c r="E10" s="36">
        <v>6</v>
      </c>
      <c r="F10" s="42">
        <v>0</v>
      </c>
      <c r="G10" s="43">
        <v>0</v>
      </c>
      <c r="H10" s="43">
        <v>1E-4</v>
      </c>
      <c r="I10" s="43">
        <v>1E-4</v>
      </c>
    </row>
    <row r="11" spans="1:9" ht="12.75" thickBot="1" x14ac:dyDescent="0.25">
      <c r="A11" s="40" t="s">
        <v>6</v>
      </c>
      <c r="B11" s="41" t="s">
        <v>149</v>
      </c>
      <c r="C11" s="36" t="s">
        <v>141</v>
      </c>
      <c r="D11" s="36">
        <v>0</v>
      </c>
      <c r="E11" s="36">
        <v>0</v>
      </c>
      <c r="F11" s="42">
        <v>0</v>
      </c>
      <c r="G11" s="43">
        <v>0</v>
      </c>
      <c r="H11" s="43">
        <v>0</v>
      </c>
      <c r="I11" s="43">
        <v>0</v>
      </c>
    </row>
    <row r="12" spans="1:9" ht="12.75" thickBot="1" x14ac:dyDescent="0.25">
      <c r="A12" s="40" t="s">
        <v>6</v>
      </c>
      <c r="B12" s="41" t="s">
        <v>46</v>
      </c>
      <c r="C12" s="36" t="s">
        <v>141</v>
      </c>
      <c r="D12" s="36">
        <v>4718</v>
      </c>
      <c r="E12" s="36">
        <v>4561</v>
      </c>
      <c r="F12" s="42">
        <v>-3.3300000000000003E-2</v>
      </c>
      <c r="G12" s="43">
        <v>1.4500000000000001E-2</v>
      </c>
      <c r="H12" s="43">
        <v>7.5499999999999998E-2</v>
      </c>
      <c r="I12" s="43">
        <v>7.2400000000000006E-2</v>
      </c>
    </row>
    <row r="13" spans="1:9" ht="12.75" thickBot="1" x14ac:dyDescent="0.25">
      <c r="A13" s="40" t="s">
        <v>6</v>
      </c>
      <c r="B13" s="41" t="s">
        <v>116</v>
      </c>
      <c r="C13" s="36" t="s">
        <v>141</v>
      </c>
      <c r="D13" s="36">
        <v>374</v>
      </c>
      <c r="E13" s="36">
        <v>362</v>
      </c>
      <c r="F13" s="42">
        <v>-3.2099999999999997E-2</v>
      </c>
      <c r="G13" s="43">
        <v>1.1000000000000001E-3</v>
      </c>
      <c r="H13" s="43">
        <v>6.0000000000000001E-3</v>
      </c>
      <c r="I13" s="43">
        <v>5.7000000000000002E-3</v>
      </c>
    </row>
    <row r="14" spans="1:9" ht="12.75" thickBot="1" x14ac:dyDescent="0.25">
      <c r="A14" s="40" t="s">
        <v>6</v>
      </c>
      <c r="B14" s="41" t="s">
        <v>0</v>
      </c>
      <c r="C14" s="36" t="s">
        <v>141</v>
      </c>
      <c r="D14" s="36">
        <v>1</v>
      </c>
      <c r="E14" s="36">
        <v>2</v>
      </c>
      <c r="F14" s="42">
        <v>1</v>
      </c>
      <c r="G14" s="43">
        <v>0</v>
      </c>
      <c r="H14" s="43">
        <v>0</v>
      </c>
      <c r="I14" s="43">
        <v>0</v>
      </c>
    </row>
    <row r="15" spans="1:9" ht="12.75" thickBot="1" x14ac:dyDescent="0.25">
      <c r="A15" s="40" t="s">
        <v>6</v>
      </c>
      <c r="B15" s="41" t="s">
        <v>117</v>
      </c>
      <c r="C15" s="36" t="s">
        <v>141</v>
      </c>
      <c r="D15" s="36">
        <v>2874</v>
      </c>
      <c r="E15" s="36">
        <v>3134</v>
      </c>
      <c r="F15" s="42">
        <v>9.0499999999999997E-2</v>
      </c>
      <c r="G15" s="43">
        <v>0.01</v>
      </c>
      <c r="H15" s="43">
        <v>4.5999999999999999E-2</v>
      </c>
      <c r="I15" s="43">
        <v>4.9799999999999997E-2</v>
      </c>
    </row>
    <row r="16" spans="1:9" ht="12.75" thickBot="1" x14ac:dyDescent="0.25">
      <c r="A16" s="40" t="s">
        <v>6</v>
      </c>
      <c r="B16" s="41" t="s">
        <v>47</v>
      </c>
      <c r="C16" s="36" t="s">
        <v>141</v>
      </c>
      <c r="D16" s="36">
        <v>7456</v>
      </c>
      <c r="E16" s="36">
        <v>7251</v>
      </c>
      <c r="F16" s="42">
        <v>-2.75E-2</v>
      </c>
      <c r="G16" s="43">
        <v>2.3E-2</v>
      </c>
      <c r="H16" s="43">
        <v>0.1192</v>
      </c>
      <c r="I16" s="43">
        <v>0.11509999999999999</v>
      </c>
    </row>
    <row r="17" spans="1:9" ht="12.75" thickBot="1" x14ac:dyDescent="0.25">
      <c r="A17" s="40" t="s">
        <v>6</v>
      </c>
      <c r="B17" s="41" t="s">
        <v>48</v>
      </c>
      <c r="C17" s="36" t="s">
        <v>141</v>
      </c>
      <c r="D17" s="36">
        <v>5086</v>
      </c>
      <c r="E17" s="36">
        <v>4960</v>
      </c>
      <c r="F17" s="42">
        <v>-2.4799999999999999E-2</v>
      </c>
      <c r="G17" s="43">
        <v>1.5699999999999999E-2</v>
      </c>
      <c r="H17" s="43">
        <v>8.1299999999999997E-2</v>
      </c>
      <c r="I17" s="43">
        <v>7.8700000000000006E-2</v>
      </c>
    </row>
    <row r="18" spans="1:9" ht="12.75" thickBot="1" x14ac:dyDescent="0.25">
      <c r="A18" s="40" t="s">
        <v>6</v>
      </c>
      <c r="B18" s="41" t="s">
        <v>49</v>
      </c>
      <c r="C18" s="36" t="s">
        <v>141</v>
      </c>
      <c r="D18" s="36">
        <v>3910</v>
      </c>
      <c r="E18" s="36">
        <v>3780</v>
      </c>
      <c r="F18" s="42">
        <v>-3.32E-2</v>
      </c>
      <c r="G18" s="43">
        <v>1.2E-2</v>
      </c>
      <c r="H18" s="43">
        <v>6.25E-2</v>
      </c>
      <c r="I18" s="43">
        <v>0.06</v>
      </c>
    </row>
    <row r="19" spans="1:9" ht="12.75" thickBot="1" x14ac:dyDescent="0.25">
      <c r="A19" s="40" t="s">
        <v>6</v>
      </c>
      <c r="B19" s="41" t="s">
        <v>157</v>
      </c>
      <c r="C19" s="36" t="s">
        <v>141</v>
      </c>
      <c r="D19" s="36">
        <v>1326</v>
      </c>
      <c r="E19" s="36">
        <v>2945</v>
      </c>
      <c r="F19" s="42">
        <v>1.2210000000000001</v>
      </c>
      <c r="G19" s="43">
        <v>9.4000000000000004E-3</v>
      </c>
      <c r="H19" s="43">
        <v>2.12E-2</v>
      </c>
      <c r="I19" s="43">
        <v>4.6800000000000001E-2</v>
      </c>
    </row>
    <row r="20" spans="1:9" ht="12.75" thickBot="1" x14ac:dyDescent="0.25">
      <c r="A20" s="40" t="s">
        <v>6</v>
      </c>
      <c r="B20" s="41" t="s">
        <v>118</v>
      </c>
      <c r="C20" s="36" t="s">
        <v>141</v>
      </c>
      <c r="D20" s="36">
        <v>1287</v>
      </c>
      <c r="E20" s="36">
        <v>1870</v>
      </c>
      <c r="F20" s="42">
        <v>0.45300000000000001</v>
      </c>
      <c r="G20" s="43">
        <v>5.8999999999999999E-3</v>
      </c>
      <c r="H20" s="43">
        <v>2.06E-2</v>
      </c>
      <c r="I20" s="43">
        <v>2.9700000000000001E-2</v>
      </c>
    </row>
    <row r="21" spans="1:9" ht="12.75" thickBot="1" x14ac:dyDescent="0.25">
      <c r="A21" s="10"/>
      <c r="B21" s="10"/>
      <c r="C21" s="16" t="s">
        <v>1</v>
      </c>
      <c r="D21" s="16">
        <f>SUM(D2:D20)</f>
        <v>53771</v>
      </c>
      <c r="E21" s="16">
        <f>SUM(E2:E20)</f>
        <v>54971</v>
      </c>
      <c r="F21" s="35">
        <f>(E21-D21)/D21</f>
        <v>2.2316862249167766E-2</v>
      </c>
      <c r="G21" s="34">
        <f>SUM(G2:G20)</f>
        <v>0.17459999999999998</v>
      </c>
      <c r="H21" s="16"/>
      <c r="I21" s="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4"/>
  <sheetViews>
    <sheetView workbookViewId="0">
      <selection activeCell="D37" sqref="D37"/>
    </sheetView>
  </sheetViews>
  <sheetFormatPr defaultRowHeight="12" x14ac:dyDescent="0.2"/>
  <cols>
    <col min="1" max="1" width="13.5703125" style="12" bestFit="1" customWidth="1"/>
    <col min="2" max="2" width="27.140625" style="12" bestFit="1" customWidth="1"/>
    <col min="3" max="3" width="13.140625" style="12" customWidth="1"/>
    <col min="4" max="4" width="15.7109375" style="12" customWidth="1"/>
    <col min="5" max="5" width="16.42578125" style="12" customWidth="1"/>
    <col min="6" max="6" width="10.42578125" style="12" bestFit="1" customWidth="1"/>
    <col min="7" max="7" width="12.5703125" style="12" bestFit="1" customWidth="1"/>
    <col min="8" max="16384" width="9.140625" style="12"/>
  </cols>
  <sheetData>
    <row r="1" spans="1:11" ht="34.5" thickBot="1" x14ac:dyDescent="0.25">
      <c r="A1" s="15" t="s">
        <v>2</v>
      </c>
      <c r="B1" s="15" t="s">
        <v>124</v>
      </c>
      <c r="C1" s="16" t="s">
        <v>134</v>
      </c>
      <c r="D1" s="16" t="s">
        <v>170</v>
      </c>
      <c r="E1" s="16" t="s">
        <v>171</v>
      </c>
      <c r="F1" s="16" t="s">
        <v>136</v>
      </c>
      <c r="G1" s="16" t="s">
        <v>137</v>
      </c>
      <c r="H1" s="16" t="s">
        <v>138</v>
      </c>
      <c r="I1" s="16" t="s">
        <v>139</v>
      </c>
    </row>
    <row r="2" spans="1:11" ht="12.75" thickBot="1" x14ac:dyDescent="0.25">
      <c r="A2" s="40" t="s">
        <v>8</v>
      </c>
      <c r="B2" s="45" t="s">
        <v>69</v>
      </c>
      <c r="C2" s="47" t="s">
        <v>133</v>
      </c>
      <c r="D2" s="47">
        <v>3697</v>
      </c>
      <c r="E2" s="47">
        <v>3574</v>
      </c>
      <c r="F2" s="50">
        <v>-3.3300000000000003E-2</v>
      </c>
      <c r="G2" s="51">
        <v>1.1299999999999999E-2</v>
      </c>
      <c r="H2" s="51">
        <v>5.91E-2</v>
      </c>
      <c r="I2" s="51">
        <v>5.67E-2</v>
      </c>
    </row>
    <row r="3" spans="1:11" ht="12.75" thickBot="1" x14ac:dyDescent="0.25">
      <c r="A3" s="40" t="s">
        <v>8</v>
      </c>
      <c r="B3" s="41" t="s">
        <v>70</v>
      </c>
      <c r="C3" s="36" t="s">
        <v>133</v>
      </c>
      <c r="D3" s="36">
        <v>2857</v>
      </c>
      <c r="E3" s="36">
        <v>2762</v>
      </c>
      <c r="F3" s="42">
        <v>-3.3300000000000003E-2</v>
      </c>
      <c r="G3" s="43">
        <v>8.8000000000000005E-3</v>
      </c>
      <c r="H3" s="43">
        <v>4.5699999999999998E-2</v>
      </c>
      <c r="I3" s="43">
        <v>4.3900000000000002E-2</v>
      </c>
    </row>
    <row r="4" spans="1:11" ht="12.75" thickBot="1" x14ac:dyDescent="0.25">
      <c r="A4" s="40" t="s">
        <v>8</v>
      </c>
      <c r="B4" s="41" t="s">
        <v>71</v>
      </c>
      <c r="C4" s="36" t="s">
        <v>133</v>
      </c>
      <c r="D4" s="36">
        <v>4234</v>
      </c>
      <c r="E4" s="36">
        <v>4093</v>
      </c>
      <c r="F4" s="42">
        <v>-3.3300000000000003E-2</v>
      </c>
      <c r="G4" s="43">
        <v>1.2999999999999999E-2</v>
      </c>
      <c r="H4" s="43">
        <v>6.7699999999999996E-2</v>
      </c>
      <c r="I4" s="43">
        <v>6.5000000000000002E-2</v>
      </c>
      <c r="K4" s="14"/>
    </row>
    <row r="5" spans="1:11" ht="12.75" thickBot="1" x14ac:dyDescent="0.25">
      <c r="A5" s="40" t="s">
        <v>8</v>
      </c>
      <c r="B5" s="41" t="s">
        <v>72</v>
      </c>
      <c r="C5" s="36" t="s">
        <v>133</v>
      </c>
      <c r="D5" s="36">
        <v>3896</v>
      </c>
      <c r="E5" s="36">
        <v>3766</v>
      </c>
      <c r="F5" s="42">
        <v>-3.3399999999999999E-2</v>
      </c>
      <c r="G5" s="43">
        <v>1.2E-2</v>
      </c>
      <c r="H5" s="43">
        <v>6.2300000000000001E-2</v>
      </c>
      <c r="I5" s="43">
        <v>5.9799999999999999E-2</v>
      </c>
      <c r="K5" s="14"/>
    </row>
    <row r="6" spans="1:11" ht="12.75" thickBot="1" x14ac:dyDescent="0.25">
      <c r="A6" s="40" t="s">
        <v>8</v>
      </c>
      <c r="B6" s="41" t="s">
        <v>73</v>
      </c>
      <c r="C6" s="36" t="s">
        <v>133</v>
      </c>
      <c r="D6" s="36">
        <v>3819</v>
      </c>
      <c r="E6" s="36">
        <v>3692</v>
      </c>
      <c r="F6" s="42">
        <v>-3.3300000000000003E-2</v>
      </c>
      <c r="G6" s="43">
        <v>1.17E-2</v>
      </c>
      <c r="H6" s="43">
        <v>6.1100000000000002E-2</v>
      </c>
      <c r="I6" s="43">
        <v>5.8599999999999999E-2</v>
      </c>
      <c r="K6" s="14"/>
    </row>
    <row r="7" spans="1:11" ht="12.75" thickBot="1" x14ac:dyDescent="0.25">
      <c r="A7" s="40" t="s">
        <v>8</v>
      </c>
      <c r="B7" s="41" t="s">
        <v>74</v>
      </c>
      <c r="C7" s="36" t="s">
        <v>133</v>
      </c>
      <c r="D7" s="36">
        <v>2333</v>
      </c>
      <c r="E7" s="36">
        <v>2210</v>
      </c>
      <c r="F7" s="42">
        <v>-5.2699999999999997E-2</v>
      </c>
      <c r="G7" s="43">
        <v>7.0000000000000001E-3</v>
      </c>
      <c r="H7" s="43">
        <v>3.73E-2</v>
      </c>
      <c r="I7" s="43">
        <v>3.5099999999999999E-2</v>
      </c>
      <c r="K7" s="14"/>
    </row>
    <row r="8" spans="1:11" ht="12.75" thickBot="1" x14ac:dyDescent="0.25">
      <c r="A8" s="40" t="s">
        <v>8</v>
      </c>
      <c r="B8" s="41" t="s">
        <v>75</v>
      </c>
      <c r="C8" s="36" t="s">
        <v>133</v>
      </c>
      <c r="D8" s="36">
        <v>2022</v>
      </c>
      <c r="E8" s="36">
        <v>1955</v>
      </c>
      <c r="F8" s="42">
        <v>-3.3099999999999997E-2</v>
      </c>
      <c r="G8" s="43">
        <v>6.1999999999999998E-3</v>
      </c>
      <c r="H8" s="43">
        <v>3.2300000000000002E-2</v>
      </c>
      <c r="I8" s="43">
        <v>3.1E-2</v>
      </c>
      <c r="K8" s="14"/>
    </row>
    <row r="9" spans="1:11" ht="12.75" thickBot="1" x14ac:dyDescent="0.25">
      <c r="A9" s="40" t="s">
        <v>8</v>
      </c>
      <c r="B9" s="41" t="s">
        <v>76</v>
      </c>
      <c r="C9" s="36" t="s">
        <v>133</v>
      </c>
      <c r="D9" s="36">
        <v>5875</v>
      </c>
      <c r="E9" s="36">
        <v>5679</v>
      </c>
      <c r="F9" s="42">
        <v>-3.3399999999999999E-2</v>
      </c>
      <c r="G9" s="43">
        <v>1.7999999999999999E-2</v>
      </c>
      <c r="H9" s="43">
        <v>9.4E-2</v>
      </c>
      <c r="I9" s="43">
        <v>9.0200000000000002E-2</v>
      </c>
      <c r="K9" s="14"/>
    </row>
    <row r="10" spans="1:11" ht="12.75" thickBot="1" x14ac:dyDescent="0.25">
      <c r="A10" s="40" t="s">
        <v>8</v>
      </c>
      <c r="B10" s="41" t="s">
        <v>77</v>
      </c>
      <c r="C10" s="36" t="s">
        <v>133</v>
      </c>
      <c r="D10" s="36">
        <v>2369</v>
      </c>
      <c r="E10" s="36">
        <v>2291</v>
      </c>
      <c r="F10" s="42">
        <v>-3.2899999999999999E-2</v>
      </c>
      <c r="G10" s="43">
        <v>7.3000000000000001E-3</v>
      </c>
      <c r="H10" s="43">
        <v>3.7900000000000003E-2</v>
      </c>
      <c r="I10" s="43">
        <v>3.6400000000000002E-2</v>
      </c>
      <c r="K10" s="14"/>
    </row>
    <row r="11" spans="1:11" ht="12.75" thickBot="1" x14ac:dyDescent="0.25">
      <c r="A11" s="40" t="s">
        <v>8</v>
      </c>
      <c r="B11" s="41" t="s">
        <v>78</v>
      </c>
      <c r="C11" s="36" t="s">
        <v>133</v>
      </c>
      <c r="D11" s="36">
        <v>2978</v>
      </c>
      <c r="E11" s="36">
        <v>2879</v>
      </c>
      <c r="F11" s="42">
        <v>-3.32E-2</v>
      </c>
      <c r="G11" s="43">
        <v>9.1000000000000004E-3</v>
      </c>
      <c r="H11" s="43">
        <v>4.7600000000000003E-2</v>
      </c>
      <c r="I11" s="43">
        <v>4.5699999999999998E-2</v>
      </c>
      <c r="K11" s="14"/>
    </row>
    <row r="12" spans="1:11" ht="12.75" thickBot="1" x14ac:dyDescent="0.25">
      <c r="A12" s="40" t="s">
        <v>8</v>
      </c>
      <c r="B12" s="41" t="s">
        <v>79</v>
      </c>
      <c r="C12" s="36" t="s">
        <v>133</v>
      </c>
      <c r="D12" s="36">
        <v>3170</v>
      </c>
      <c r="E12" s="36">
        <v>3064</v>
      </c>
      <c r="F12" s="42">
        <v>-3.3399999999999999E-2</v>
      </c>
      <c r="G12" s="43">
        <v>9.7000000000000003E-3</v>
      </c>
      <c r="H12" s="43">
        <v>5.0700000000000002E-2</v>
      </c>
      <c r="I12" s="43">
        <v>4.8599999999999997E-2</v>
      </c>
      <c r="K12" s="14"/>
    </row>
    <row r="13" spans="1:11" ht="12.75" thickBot="1" x14ac:dyDescent="0.25">
      <c r="A13" s="40" t="s">
        <v>8</v>
      </c>
      <c r="B13" s="41" t="s">
        <v>150</v>
      </c>
      <c r="C13" s="36" t="s">
        <v>146</v>
      </c>
      <c r="D13" s="36">
        <v>5001</v>
      </c>
      <c r="E13" s="36">
        <v>4838</v>
      </c>
      <c r="F13" s="42">
        <v>-3.2599999999999997E-2</v>
      </c>
      <c r="G13" s="43">
        <v>1.54E-2</v>
      </c>
      <c r="H13" s="43">
        <v>0.08</v>
      </c>
      <c r="I13" s="43">
        <v>7.6799999999999993E-2</v>
      </c>
      <c r="K13" s="14"/>
    </row>
    <row r="14" spans="1:11" ht="12.75" thickBot="1" x14ac:dyDescent="0.25">
      <c r="A14" s="40" t="s">
        <v>8</v>
      </c>
      <c r="B14" s="41" t="s">
        <v>151</v>
      </c>
      <c r="C14" s="36" t="s">
        <v>133</v>
      </c>
      <c r="D14" s="36">
        <v>6706</v>
      </c>
      <c r="E14" s="36">
        <v>6478</v>
      </c>
      <c r="F14" s="42">
        <v>-3.4000000000000002E-2</v>
      </c>
      <c r="G14" s="43">
        <v>2.06E-2</v>
      </c>
      <c r="H14" s="43">
        <v>0.1072</v>
      </c>
      <c r="I14" s="43">
        <v>0.1028</v>
      </c>
    </row>
    <row r="15" spans="1:11" ht="12.75" thickBot="1" x14ac:dyDescent="0.25">
      <c r="A15" s="40" t="s">
        <v>8</v>
      </c>
      <c r="B15" s="41" t="s">
        <v>80</v>
      </c>
      <c r="C15" s="36" t="s">
        <v>133</v>
      </c>
      <c r="D15" s="36">
        <v>1072</v>
      </c>
      <c r="E15" s="36">
        <v>1013</v>
      </c>
      <c r="F15" s="42">
        <v>-5.5E-2</v>
      </c>
      <c r="G15" s="43">
        <v>3.2000000000000002E-3</v>
      </c>
      <c r="H15" s="43">
        <v>1.7100000000000001E-2</v>
      </c>
      <c r="I15" s="43">
        <v>1.61E-2</v>
      </c>
    </row>
    <row r="16" spans="1:11" ht="12.75" thickBot="1" x14ac:dyDescent="0.25">
      <c r="A16" s="40" t="s">
        <v>8</v>
      </c>
      <c r="B16" s="41" t="s">
        <v>81</v>
      </c>
      <c r="C16" s="36" t="s">
        <v>133</v>
      </c>
      <c r="D16" s="36">
        <v>4230</v>
      </c>
      <c r="E16" s="36">
        <v>4089</v>
      </c>
      <c r="F16" s="42">
        <v>-3.3300000000000003E-2</v>
      </c>
      <c r="G16" s="43">
        <v>1.2999999999999999E-2</v>
      </c>
      <c r="H16" s="43">
        <v>6.7599999999999993E-2</v>
      </c>
      <c r="I16" s="43">
        <v>6.4899999999999999E-2</v>
      </c>
    </row>
    <row r="17" spans="1:9" ht="12.75" thickBot="1" x14ac:dyDescent="0.25">
      <c r="A17" s="40" t="s">
        <v>8</v>
      </c>
      <c r="B17" s="41" t="s">
        <v>82</v>
      </c>
      <c r="C17" s="36" t="s">
        <v>133</v>
      </c>
      <c r="D17" s="36">
        <v>1264</v>
      </c>
      <c r="E17" s="36">
        <v>1223</v>
      </c>
      <c r="F17" s="42">
        <v>-3.2399999999999998E-2</v>
      </c>
      <c r="G17" s="43">
        <v>3.8999999999999998E-3</v>
      </c>
      <c r="H17" s="43">
        <v>2.0199999999999999E-2</v>
      </c>
      <c r="I17" s="43">
        <v>1.9400000000000001E-2</v>
      </c>
    </row>
    <row r="18" spans="1:9" ht="12.75" thickBot="1" x14ac:dyDescent="0.25">
      <c r="A18" s="40" t="s">
        <v>8</v>
      </c>
      <c r="B18" s="41" t="s">
        <v>83</v>
      </c>
      <c r="C18" s="36" t="s">
        <v>133</v>
      </c>
      <c r="D18" s="36">
        <v>2216</v>
      </c>
      <c r="E18" s="36">
        <v>2142</v>
      </c>
      <c r="F18" s="42">
        <v>-3.3399999999999999E-2</v>
      </c>
      <c r="G18" s="43">
        <v>6.7999999999999996E-3</v>
      </c>
      <c r="H18" s="43">
        <v>3.5400000000000001E-2</v>
      </c>
      <c r="I18" s="43">
        <v>3.4000000000000002E-2</v>
      </c>
    </row>
    <row r="19" spans="1:9" ht="12.75" thickBot="1" x14ac:dyDescent="0.25">
      <c r="A19" s="40" t="s">
        <v>8</v>
      </c>
      <c r="B19" s="41" t="s">
        <v>84</v>
      </c>
      <c r="C19" s="36" t="s">
        <v>133</v>
      </c>
      <c r="D19" s="36">
        <v>2913</v>
      </c>
      <c r="E19" s="36">
        <v>2790</v>
      </c>
      <c r="F19" s="42">
        <v>-4.2200000000000001E-2</v>
      </c>
      <c r="G19" s="43">
        <v>8.8999999999999999E-3</v>
      </c>
      <c r="H19" s="43">
        <v>4.6600000000000003E-2</v>
      </c>
      <c r="I19" s="43">
        <v>4.4299999999999999E-2</v>
      </c>
    </row>
    <row r="20" spans="1:9" ht="12.75" thickBot="1" x14ac:dyDescent="0.25">
      <c r="A20" s="40" t="s">
        <v>8</v>
      </c>
      <c r="B20" s="41" t="s">
        <v>158</v>
      </c>
      <c r="C20" s="36" t="s">
        <v>146</v>
      </c>
      <c r="D20" s="36">
        <v>9</v>
      </c>
      <c r="E20" s="36">
        <v>8</v>
      </c>
      <c r="F20" s="42">
        <v>-0.1111</v>
      </c>
      <c r="G20" s="43">
        <v>0</v>
      </c>
      <c r="H20" s="43">
        <v>1E-4</v>
      </c>
      <c r="I20" s="43">
        <v>1E-4</v>
      </c>
    </row>
    <row r="21" spans="1:9" ht="12.75" thickBot="1" x14ac:dyDescent="0.25">
      <c r="A21" s="40" t="s">
        <v>8</v>
      </c>
      <c r="B21" s="41" t="s">
        <v>159</v>
      </c>
      <c r="C21" s="36" t="s">
        <v>133</v>
      </c>
      <c r="D21" s="36">
        <v>24</v>
      </c>
      <c r="E21" s="36">
        <v>24</v>
      </c>
      <c r="F21" s="42">
        <v>0</v>
      </c>
      <c r="G21" s="43">
        <v>1E-4</v>
      </c>
      <c r="H21" s="43">
        <v>4.0000000000000002E-4</v>
      </c>
      <c r="I21" s="43">
        <v>4.0000000000000002E-4</v>
      </c>
    </row>
    <row r="22" spans="1:9" ht="12.75" thickBot="1" x14ac:dyDescent="0.25">
      <c r="A22" s="40" t="s">
        <v>8</v>
      </c>
      <c r="B22" s="41" t="s">
        <v>160</v>
      </c>
      <c r="C22" s="36" t="s">
        <v>133</v>
      </c>
      <c r="D22" s="36">
        <v>0</v>
      </c>
      <c r="E22" s="36">
        <v>0</v>
      </c>
      <c r="F22" s="42">
        <v>0</v>
      </c>
      <c r="G22" s="43">
        <v>0</v>
      </c>
      <c r="H22" s="43">
        <v>0</v>
      </c>
      <c r="I22" s="43">
        <v>0</v>
      </c>
    </row>
    <row r="23" spans="1:9" ht="12.75" thickBot="1" x14ac:dyDescent="0.25">
      <c r="A23" s="40" t="s">
        <v>8</v>
      </c>
      <c r="B23" s="41" t="s">
        <v>85</v>
      </c>
      <c r="C23" s="36" t="s">
        <v>133</v>
      </c>
      <c r="D23" s="36">
        <v>5815</v>
      </c>
      <c r="E23" s="36">
        <v>5621</v>
      </c>
      <c r="F23" s="42">
        <v>-3.3399999999999999E-2</v>
      </c>
      <c r="G23" s="43">
        <v>1.78E-2</v>
      </c>
      <c r="H23" s="43">
        <v>9.2999999999999999E-2</v>
      </c>
      <c r="I23" s="43">
        <v>8.9200000000000002E-2</v>
      </c>
    </row>
    <row r="24" spans="1:9" ht="12.75" thickBot="1" x14ac:dyDescent="0.25">
      <c r="A24" s="10"/>
      <c r="B24" s="10"/>
      <c r="C24" s="16" t="s">
        <v>1</v>
      </c>
      <c r="D24" s="16">
        <f>SUM(D2:D23)</f>
        <v>66500</v>
      </c>
      <c r="E24" s="16">
        <f>SUM(E2:E23)</f>
        <v>64191</v>
      </c>
      <c r="F24" s="35">
        <f>(E24-D24)/D24</f>
        <v>-3.4721804511278195E-2</v>
      </c>
      <c r="G24" s="34">
        <f>SUM(G2:G23)</f>
        <v>0.20380000000000001</v>
      </c>
      <c r="H24" s="16"/>
      <c r="I24" s="1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
  <sheetViews>
    <sheetView workbookViewId="0">
      <selection activeCell="B2" sqref="B2"/>
    </sheetView>
  </sheetViews>
  <sheetFormatPr defaultRowHeight="12" x14ac:dyDescent="0.2"/>
  <cols>
    <col min="1" max="1" width="15.28515625" style="10" bestFit="1" customWidth="1"/>
    <col min="2" max="2" width="26.85546875" style="10" bestFit="1" customWidth="1"/>
    <col min="3" max="3" width="17.140625" style="10" customWidth="1"/>
    <col min="4" max="4" width="19.28515625" style="10" customWidth="1"/>
    <col min="5" max="5" width="21.28515625" style="10" customWidth="1"/>
    <col min="6" max="6" width="14.42578125" style="10" customWidth="1"/>
    <col min="7" max="7" width="18.85546875" style="10" bestFit="1" customWidth="1"/>
    <col min="8" max="16384" width="9.140625" style="10"/>
  </cols>
  <sheetData>
    <row r="1" spans="1:9" ht="34.5" thickBot="1" x14ac:dyDescent="0.25">
      <c r="A1" s="15" t="s">
        <v>2</v>
      </c>
      <c r="B1" s="15" t="s">
        <v>124</v>
      </c>
      <c r="C1" s="16" t="s">
        <v>134</v>
      </c>
      <c r="D1" s="16" t="s">
        <v>170</v>
      </c>
      <c r="E1" s="16" t="s">
        <v>171</v>
      </c>
      <c r="F1" s="16" t="s">
        <v>136</v>
      </c>
      <c r="G1" s="16" t="s">
        <v>137</v>
      </c>
      <c r="H1" s="16" t="s">
        <v>138</v>
      </c>
      <c r="I1" s="16" t="s">
        <v>139</v>
      </c>
    </row>
    <row r="2" spans="1:9" ht="12.75" thickBot="1" x14ac:dyDescent="0.25">
      <c r="A2" s="40" t="s">
        <v>9</v>
      </c>
      <c r="B2" s="45" t="s">
        <v>86</v>
      </c>
      <c r="C2" s="47" t="s">
        <v>146</v>
      </c>
      <c r="D2" s="47">
        <v>2216</v>
      </c>
      <c r="E2" s="47">
        <v>2121</v>
      </c>
      <c r="F2" s="50">
        <v>-4.2900000000000001E-2</v>
      </c>
      <c r="G2" s="51">
        <v>6.7000000000000002E-3</v>
      </c>
      <c r="H2" s="51">
        <v>3.5400000000000001E-2</v>
      </c>
      <c r="I2" s="51">
        <v>3.3700000000000001E-2</v>
      </c>
    </row>
    <row r="3" spans="1:9" ht="12.75" thickBot="1" x14ac:dyDescent="0.25">
      <c r="A3" s="40" t="s">
        <v>9</v>
      </c>
      <c r="B3" s="41" t="s">
        <v>87</v>
      </c>
      <c r="C3" s="36" t="s">
        <v>146</v>
      </c>
      <c r="D3" s="36">
        <v>2481</v>
      </c>
      <c r="E3" s="36">
        <v>2399</v>
      </c>
      <c r="F3" s="42">
        <v>-3.3099999999999997E-2</v>
      </c>
      <c r="G3" s="43">
        <v>7.6E-3</v>
      </c>
      <c r="H3" s="43">
        <v>3.9699999999999999E-2</v>
      </c>
      <c r="I3" s="43">
        <v>3.8100000000000002E-2</v>
      </c>
    </row>
    <row r="4" spans="1:9" ht="12.75" thickBot="1" x14ac:dyDescent="0.25">
      <c r="A4" s="40" t="s">
        <v>9</v>
      </c>
      <c r="B4" s="41" t="s">
        <v>88</v>
      </c>
      <c r="C4" s="36" t="s">
        <v>146</v>
      </c>
      <c r="D4" s="36">
        <v>2276</v>
      </c>
      <c r="E4" s="36">
        <v>2200</v>
      </c>
      <c r="F4" s="42">
        <v>-3.3399999999999999E-2</v>
      </c>
      <c r="G4" s="43">
        <v>7.0000000000000001E-3</v>
      </c>
      <c r="H4" s="43">
        <v>3.6400000000000002E-2</v>
      </c>
      <c r="I4" s="43">
        <v>3.49E-2</v>
      </c>
    </row>
    <row r="5" spans="1:9" ht="12.75" thickBot="1" x14ac:dyDescent="0.25">
      <c r="A5" s="40" t="s">
        <v>9</v>
      </c>
      <c r="B5" s="41" t="s">
        <v>89</v>
      </c>
      <c r="C5" s="36" t="s">
        <v>146</v>
      </c>
      <c r="D5" s="36">
        <v>2041</v>
      </c>
      <c r="E5" s="36">
        <v>1973</v>
      </c>
      <c r="F5" s="42">
        <v>-3.3300000000000003E-2</v>
      </c>
      <c r="G5" s="43">
        <v>6.3E-3</v>
      </c>
      <c r="H5" s="43">
        <v>3.2599999999999997E-2</v>
      </c>
      <c r="I5" s="43">
        <v>3.1300000000000001E-2</v>
      </c>
    </row>
    <row r="6" spans="1:9" ht="12.75" thickBot="1" x14ac:dyDescent="0.25">
      <c r="A6" s="40" t="s">
        <v>9</v>
      </c>
      <c r="B6" s="41" t="s">
        <v>90</v>
      </c>
      <c r="C6" s="36" t="s">
        <v>146</v>
      </c>
      <c r="D6" s="36">
        <v>2443</v>
      </c>
      <c r="E6" s="36">
        <v>2361</v>
      </c>
      <c r="F6" s="42">
        <v>-3.3599999999999998E-2</v>
      </c>
      <c r="G6" s="43">
        <v>7.4999999999999997E-3</v>
      </c>
      <c r="H6" s="43">
        <v>3.9100000000000003E-2</v>
      </c>
      <c r="I6" s="43">
        <v>3.7499999999999999E-2</v>
      </c>
    </row>
    <row r="7" spans="1:9" ht="12.75" thickBot="1" x14ac:dyDescent="0.25">
      <c r="A7" s="40" t="s">
        <v>9</v>
      </c>
      <c r="B7" s="41" t="s">
        <v>91</v>
      </c>
      <c r="C7" s="36" t="s">
        <v>146</v>
      </c>
      <c r="D7" s="36">
        <v>1526</v>
      </c>
      <c r="E7" s="36">
        <v>1475</v>
      </c>
      <c r="F7" s="42">
        <v>-3.3399999999999999E-2</v>
      </c>
      <c r="G7" s="43">
        <v>4.7000000000000002E-3</v>
      </c>
      <c r="H7" s="43">
        <v>2.4400000000000002E-2</v>
      </c>
      <c r="I7" s="43">
        <v>2.3400000000000001E-2</v>
      </c>
    </row>
    <row r="8" spans="1:9" ht="12.75" thickBot="1" x14ac:dyDescent="0.25">
      <c r="A8" s="40" t="s">
        <v>9</v>
      </c>
      <c r="B8" s="41" t="s">
        <v>92</v>
      </c>
      <c r="C8" s="36" t="s">
        <v>146</v>
      </c>
      <c r="D8" s="36">
        <v>2006</v>
      </c>
      <c r="E8" s="36">
        <v>1939</v>
      </c>
      <c r="F8" s="42">
        <v>-3.3399999999999999E-2</v>
      </c>
      <c r="G8" s="43">
        <v>6.1999999999999998E-3</v>
      </c>
      <c r="H8" s="43">
        <v>3.2099999999999997E-2</v>
      </c>
      <c r="I8" s="43">
        <v>3.0800000000000001E-2</v>
      </c>
    </row>
    <row r="9" spans="1:9" ht="12.75" thickBot="1" x14ac:dyDescent="0.25">
      <c r="A9" s="40" t="s">
        <v>9</v>
      </c>
      <c r="B9" s="41" t="s">
        <v>93</v>
      </c>
      <c r="C9" s="36" t="s">
        <v>146</v>
      </c>
      <c r="D9" s="36">
        <v>2766</v>
      </c>
      <c r="E9" s="36">
        <v>2674</v>
      </c>
      <c r="F9" s="42">
        <v>-3.3300000000000003E-2</v>
      </c>
      <c r="G9" s="43">
        <v>8.5000000000000006E-3</v>
      </c>
      <c r="H9" s="43">
        <v>4.4200000000000003E-2</v>
      </c>
      <c r="I9" s="43">
        <v>4.2500000000000003E-2</v>
      </c>
    </row>
    <row r="10" spans="1:9" ht="12.75" thickBot="1" x14ac:dyDescent="0.25">
      <c r="A10" s="40" t="s">
        <v>9</v>
      </c>
      <c r="B10" s="41" t="s">
        <v>161</v>
      </c>
      <c r="C10" s="36" t="s">
        <v>146</v>
      </c>
      <c r="D10" s="36">
        <v>4</v>
      </c>
      <c r="E10" s="36">
        <v>0</v>
      </c>
      <c r="F10" s="42">
        <v>-1</v>
      </c>
      <c r="G10" s="43">
        <v>0</v>
      </c>
      <c r="H10" s="43">
        <v>1E-4</v>
      </c>
      <c r="I10" s="43">
        <v>0</v>
      </c>
    </row>
    <row r="11" spans="1:9" ht="12.75" thickBot="1" x14ac:dyDescent="0.25">
      <c r="C11" s="16" t="s">
        <v>1</v>
      </c>
      <c r="D11" s="16">
        <f>SUM(D2:D10)</f>
        <v>17759</v>
      </c>
      <c r="E11" s="16">
        <f>SUM(E2:E10)</f>
        <v>17142</v>
      </c>
      <c r="F11" s="35">
        <f>(E11-D11)/D11</f>
        <v>-3.4742947238020155E-2</v>
      </c>
      <c r="G11" s="34">
        <f>SUM(G2:G10)</f>
        <v>5.45E-2</v>
      </c>
      <c r="H11" s="16"/>
      <c r="I11" s="1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5"/>
  <sheetViews>
    <sheetView workbookViewId="0">
      <selection activeCell="A14" sqref="A14:XFD14"/>
    </sheetView>
  </sheetViews>
  <sheetFormatPr defaultRowHeight="12" x14ac:dyDescent="0.2"/>
  <cols>
    <col min="1" max="1" width="11.7109375" style="12" bestFit="1" customWidth="1"/>
    <col min="2" max="2" width="24.85546875" style="12" customWidth="1"/>
    <col min="3" max="3" width="13.42578125" style="12" bestFit="1" customWidth="1"/>
    <col min="4" max="4" width="14.5703125" style="12" customWidth="1"/>
    <col min="5" max="5" width="16.42578125" style="12" customWidth="1"/>
    <col min="6" max="6" width="12.5703125" style="12" bestFit="1" customWidth="1"/>
    <col min="7" max="7" width="10.85546875" style="12" customWidth="1"/>
    <col min="8" max="8" width="7.5703125" style="12" customWidth="1"/>
    <col min="9" max="9" width="9.42578125" style="12" customWidth="1"/>
    <col min="10" max="16384" width="9.140625" style="12"/>
  </cols>
  <sheetData>
    <row r="1" spans="1:9" ht="34.5" thickBot="1" x14ac:dyDescent="0.25">
      <c r="A1" s="15" t="s">
        <v>2</v>
      </c>
      <c r="B1" s="15" t="s">
        <v>124</v>
      </c>
      <c r="C1" s="16" t="s">
        <v>134</v>
      </c>
      <c r="D1" s="16" t="s">
        <v>170</v>
      </c>
      <c r="E1" s="16" t="s">
        <v>171</v>
      </c>
      <c r="F1" s="16" t="s">
        <v>136</v>
      </c>
      <c r="G1" s="16" t="s">
        <v>137</v>
      </c>
      <c r="H1" s="16" t="s">
        <v>138</v>
      </c>
      <c r="I1" s="16" t="s">
        <v>139</v>
      </c>
    </row>
    <row r="2" spans="1:9" ht="12.75" thickBot="1" x14ac:dyDescent="0.25">
      <c r="A2" s="40" t="s">
        <v>10</v>
      </c>
      <c r="B2" s="41" t="s">
        <v>94</v>
      </c>
      <c r="C2" s="36" t="s">
        <v>146</v>
      </c>
      <c r="D2" s="36">
        <v>1849</v>
      </c>
      <c r="E2" s="36">
        <v>1788</v>
      </c>
      <c r="F2" s="42">
        <v>-3.3000000000000002E-2</v>
      </c>
      <c r="G2" s="43">
        <v>5.7000000000000002E-3</v>
      </c>
      <c r="H2" s="43">
        <v>2.9600000000000001E-2</v>
      </c>
      <c r="I2" s="43">
        <v>2.8400000000000002E-2</v>
      </c>
    </row>
    <row r="3" spans="1:9" ht="12.75" thickBot="1" x14ac:dyDescent="0.25">
      <c r="A3" s="40" t="s">
        <v>10</v>
      </c>
      <c r="B3" s="41" t="s">
        <v>95</v>
      </c>
      <c r="C3" s="36" t="s">
        <v>146</v>
      </c>
      <c r="D3" s="36">
        <v>3997</v>
      </c>
      <c r="E3" s="36">
        <v>3885</v>
      </c>
      <c r="F3" s="42">
        <v>-2.8000000000000001E-2</v>
      </c>
      <c r="G3" s="43">
        <v>1.23E-2</v>
      </c>
      <c r="H3" s="43">
        <v>6.3899999999999998E-2</v>
      </c>
      <c r="I3" s="43">
        <v>6.1699999999999998E-2</v>
      </c>
    </row>
    <row r="4" spans="1:9" ht="12.75" thickBot="1" x14ac:dyDescent="0.25">
      <c r="A4" s="40" t="s">
        <v>10</v>
      </c>
      <c r="B4" s="41" t="s">
        <v>96</v>
      </c>
      <c r="C4" s="36" t="s">
        <v>146</v>
      </c>
      <c r="D4" s="36">
        <v>2712</v>
      </c>
      <c r="E4" s="36">
        <v>2621</v>
      </c>
      <c r="F4" s="42">
        <v>-3.3599999999999998E-2</v>
      </c>
      <c r="G4" s="43">
        <v>8.3000000000000001E-3</v>
      </c>
      <c r="H4" s="43">
        <v>4.3400000000000001E-2</v>
      </c>
      <c r="I4" s="43">
        <v>4.1599999999999998E-2</v>
      </c>
    </row>
    <row r="5" spans="1:9" ht="12.75" thickBot="1" x14ac:dyDescent="0.25">
      <c r="A5" s="40" t="s">
        <v>10</v>
      </c>
      <c r="B5" s="41" t="s">
        <v>97</v>
      </c>
      <c r="C5" s="36" t="s">
        <v>146</v>
      </c>
      <c r="D5" s="36">
        <v>2403</v>
      </c>
      <c r="E5" s="36">
        <v>2323</v>
      </c>
      <c r="F5" s="42">
        <v>-3.3300000000000003E-2</v>
      </c>
      <c r="G5" s="43">
        <v>7.4000000000000003E-3</v>
      </c>
      <c r="H5" s="43">
        <v>3.8399999999999997E-2</v>
      </c>
      <c r="I5" s="43">
        <v>3.6900000000000002E-2</v>
      </c>
    </row>
    <row r="6" spans="1:9" ht="12.75" thickBot="1" x14ac:dyDescent="0.25">
      <c r="A6" s="40" t="s">
        <v>10</v>
      </c>
      <c r="B6" s="41" t="s">
        <v>98</v>
      </c>
      <c r="C6" s="36" t="s">
        <v>146</v>
      </c>
      <c r="D6" s="36">
        <v>2206</v>
      </c>
      <c r="E6" s="36">
        <v>2133</v>
      </c>
      <c r="F6" s="42">
        <v>-3.3099999999999997E-2</v>
      </c>
      <c r="G6" s="43">
        <v>6.7999999999999996E-3</v>
      </c>
      <c r="H6" s="43">
        <v>3.5299999999999998E-2</v>
      </c>
      <c r="I6" s="43">
        <v>3.39E-2</v>
      </c>
    </row>
    <row r="7" spans="1:9" ht="12.75" thickBot="1" x14ac:dyDescent="0.25">
      <c r="A7" s="40" t="s">
        <v>10</v>
      </c>
      <c r="B7" s="41" t="s">
        <v>99</v>
      </c>
      <c r="C7" s="36" t="s">
        <v>146</v>
      </c>
      <c r="D7" s="36">
        <v>1890</v>
      </c>
      <c r="E7" s="36">
        <v>1827</v>
      </c>
      <c r="F7" s="42">
        <v>-3.3300000000000003E-2</v>
      </c>
      <c r="G7" s="43">
        <v>5.7999999999999996E-3</v>
      </c>
      <c r="H7" s="43">
        <v>3.0200000000000001E-2</v>
      </c>
      <c r="I7" s="43">
        <v>2.9000000000000001E-2</v>
      </c>
    </row>
    <row r="8" spans="1:9" ht="12.75" thickBot="1" x14ac:dyDescent="0.25">
      <c r="A8" s="40" t="s">
        <v>10</v>
      </c>
      <c r="B8" s="41" t="s">
        <v>100</v>
      </c>
      <c r="C8" s="36" t="s">
        <v>146</v>
      </c>
      <c r="D8" s="36">
        <v>2082</v>
      </c>
      <c r="E8" s="36">
        <v>2020</v>
      </c>
      <c r="F8" s="42">
        <v>-2.98E-2</v>
      </c>
      <c r="G8" s="43">
        <v>6.4000000000000003E-3</v>
      </c>
      <c r="H8" s="43">
        <v>3.3300000000000003E-2</v>
      </c>
      <c r="I8" s="43">
        <v>3.2099999999999997E-2</v>
      </c>
    </row>
    <row r="9" spans="1:9" ht="12.75" thickBot="1" x14ac:dyDescent="0.25">
      <c r="A9" s="40" t="s">
        <v>10</v>
      </c>
      <c r="B9" s="41" t="s">
        <v>101</v>
      </c>
      <c r="C9" s="36" t="s">
        <v>146</v>
      </c>
      <c r="D9" s="36">
        <v>2301</v>
      </c>
      <c r="E9" s="36">
        <v>2216</v>
      </c>
      <c r="F9" s="42">
        <v>-3.6900000000000002E-2</v>
      </c>
      <c r="G9" s="43">
        <v>7.0000000000000001E-3</v>
      </c>
      <c r="H9" s="43">
        <v>3.6799999999999999E-2</v>
      </c>
      <c r="I9" s="43">
        <v>3.5200000000000002E-2</v>
      </c>
    </row>
    <row r="10" spans="1:9" ht="12.75" thickBot="1" x14ac:dyDescent="0.25">
      <c r="A10" s="40" t="s">
        <v>10</v>
      </c>
      <c r="B10" s="41" t="s">
        <v>102</v>
      </c>
      <c r="C10" s="36" t="s">
        <v>146</v>
      </c>
      <c r="D10" s="36">
        <v>781</v>
      </c>
      <c r="E10" s="36">
        <v>766</v>
      </c>
      <c r="F10" s="42">
        <v>-1.9199999999999998E-2</v>
      </c>
      <c r="G10" s="43">
        <v>2.3999999999999998E-3</v>
      </c>
      <c r="H10" s="43">
        <v>1.2500000000000001E-2</v>
      </c>
      <c r="I10" s="43">
        <v>1.2200000000000001E-2</v>
      </c>
    </row>
    <row r="11" spans="1:9" ht="12.75" thickBot="1" x14ac:dyDescent="0.25">
      <c r="A11" s="40" t="s">
        <v>10</v>
      </c>
      <c r="B11" s="41" t="s">
        <v>103</v>
      </c>
      <c r="C11" s="36" t="s">
        <v>146</v>
      </c>
      <c r="D11" s="36">
        <v>2018</v>
      </c>
      <c r="E11" s="36">
        <v>1951</v>
      </c>
      <c r="F11" s="42">
        <v>-3.32E-2</v>
      </c>
      <c r="G11" s="43">
        <v>6.1999999999999998E-3</v>
      </c>
      <c r="H11" s="43">
        <v>3.2300000000000002E-2</v>
      </c>
      <c r="I11" s="43">
        <v>3.1E-2</v>
      </c>
    </row>
    <row r="12" spans="1:9" ht="12.75" thickBot="1" x14ac:dyDescent="0.25">
      <c r="A12" s="40" t="s">
        <v>10</v>
      </c>
      <c r="B12" s="41" t="s">
        <v>104</v>
      </c>
      <c r="C12" s="36" t="s">
        <v>146</v>
      </c>
      <c r="D12" s="36">
        <v>3272</v>
      </c>
      <c r="E12" s="36">
        <v>3164</v>
      </c>
      <c r="F12" s="19">
        <v>-3.3000000000000002E-2</v>
      </c>
      <c r="G12" s="20">
        <v>0.01</v>
      </c>
      <c r="H12" s="20">
        <v>5.2299999999999999E-2</v>
      </c>
      <c r="I12" s="20">
        <v>5.0200000000000002E-2</v>
      </c>
    </row>
    <row r="13" spans="1:9" ht="12.75" thickBot="1" x14ac:dyDescent="0.25">
      <c r="A13" s="40" t="s">
        <v>10</v>
      </c>
      <c r="B13" s="41" t="s">
        <v>105</v>
      </c>
      <c r="C13" s="36" t="s">
        <v>146</v>
      </c>
      <c r="D13" s="36">
        <v>1718</v>
      </c>
      <c r="E13" s="36">
        <v>1661</v>
      </c>
      <c r="F13" s="42">
        <v>-3.32E-2</v>
      </c>
      <c r="G13" s="43">
        <v>5.3E-3</v>
      </c>
      <c r="H13" s="43">
        <v>2.75E-2</v>
      </c>
      <c r="I13" s="43">
        <v>2.64E-2</v>
      </c>
    </row>
    <row r="14" spans="1:9" ht="12.75" thickBot="1" x14ac:dyDescent="0.25">
      <c r="A14" s="40" t="s">
        <v>10</v>
      </c>
      <c r="B14" s="41" t="s">
        <v>163</v>
      </c>
      <c r="C14" s="36" t="s">
        <v>146</v>
      </c>
      <c r="D14" s="36">
        <v>0</v>
      </c>
      <c r="E14" s="36">
        <v>0</v>
      </c>
      <c r="F14" s="42">
        <v>0</v>
      </c>
      <c r="G14" s="43">
        <v>0</v>
      </c>
      <c r="H14" s="43">
        <v>0</v>
      </c>
      <c r="I14" s="43">
        <v>0</v>
      </c>
    </row>
    <row r="15" spans="1:9" ht="12.75" thickBot="1" x14ac:dyDescent="0.25">
      <c r="A15" s="10"/>
      <c r="B15" s="10"/>
      <c r="C15" s="16" t="s">
        <v>1</v>
      </c>
      <c r="D15" s="16">
        <f>SUM(D2:D14)</f>
        <v>27229</v>
      </c>
      <c r="E15" s="16">
        <f>SUM(E2:E14)</f>
        <v>26355</v>
      </c>
      <c r="F15" s="35">
        <f>(E15-D15)/D15</f>
        <v>-3.2098130669506779E-2</v>
      </c>
      <c r="G15" s="34">
        <f>SUM(G2:G14)</f>
        <v>8.3600000000000008E-2</v>
      </c>
      <c r="H15" s="16"/>
      <c r="I15" s="1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8"/>
  <sheetViews>
    <sheetView workbookViewId="0">
      <selection activeCell="D9" sqref="D9"/>
    </sheetView>
  </sheetViews>
  <sheetFormatPr defaultColWidth="8.7109375" defaultRowHeight="15" x14ac:dyDescent="0.25"/>
  <cols>
    <col min="1" max="1" width="12.85546875" style="13" customWidth="1"/>
    <col min="2" max="2" width="27.5703125" style="13" bestFit="1" customWidth="1"/>
    <col min="3" max="3" width="13.140625" style="13" customWidth="1"/>
    <col min="4" max="4" width="15.85546875" style="13" customWidth="1"/>
    <col min="5" max="5" width="15.28515625" style="13" customWidth="1"/>
    <col min="6" max="6" width="11.140625" style="13" customWidth="1"/>
    <col min="7" max="7" width="13.28515625" style="13" customWidth="1"/>
    <col min="8" max="8" width="8.85546875" style="13" customWidth="1"/>
    <col min="9" max="9" width="9.5703125" style="13" customWidth="1"/>
    <col min="10" max="16384" width="8.7109375" style="13"/>
  </cols>
  <sheetData>
    <row r="1" spans="1:9" ht="45.75" thickBot="1" x14ac:dyDescent="0.3">
      <c r="A1" s="15" t="s">
        <v>2</v>
      </c>
      <c r="B1" s="15" t="s">
        <v>124</v>
      </c>
      <c r="C1" s="16" t="s">
        <v>134</v>
      </c>
      <c r="D1" s="16" t="s">
        <v>170</v>
      </c>
      <c r="E1" s="16" t="s">
        <v>171</v>
      </c>
      <c r="F1" s="16" t="s">
        <v>136</v>
      </c>
      <c r="G1" s="16" t="s">
        <v>137</v>
      </c>
      <c r="H1" s="16" t="s">
        <v>138</v>
      </c>
      <c r="I1" s="16" t="s">
        <v>139</v>
      </c>
    </row>
    <row r="2" spans="1:9" ht="15.75" thickBot="1" x14ac:dyDescent="0.3">
      <c r="A2" s="40" t="s">
        <v>14</v>
      </c>
      <c r="B2" s="41" t="s">
        <v>111</v>
      </c>
      <c r="C2" s="36" t="s">
        <v>146</v>
      </c>
      <c r="D2" s="36">
        <v>2899</v>
      </c>
      <c r="E2" s="36">
        <v>3420</v>
      </c>
      <c r="F2" s="42">
        <v>0.1797</v>
      </c>
      <c r="G2" s="43">
        <v>1.09E-2</v>
      </c>
      <c r="H2" s="43">
        <v>4.6399999999999997E-2</v>
      </c>
      <c r="I2" s="43">
        <v>5.4300000000000001E-2</v>
      </c>
    </row>
    <row r="3" spans="1:9" ht="15.75" thickBot="1" x14ac:dyDescent="0.3">
      <c r="A3" s="40" t="s">
        <v>14</v>
      </c>
      <c r="B3" s="41" t="s">
        <v>112</v>
      </c>
      <c r="C3" s="36" t="s">
        <v>146</v>
      </c>
      <c r="D3" s="36">
        <v>1746</v>
      </c>
      <c r="E3" s="36">
        <v>2313</v>
      </c>
      <c r="F3" s="42">
        <v>0.32469999999999999</v>
      </c>
      <c r="G3" s="43">
        <v>7.3000000000000001E-3</v>
      </c>
      <c r="H3" s="43">
        <v>2.7900000000000001E-2</v>
      </c>
      <c r="I3" s="43">
        <v>3.6700000000000003E-2</v>
      </c>
    </row>
    <row r="4" spans="1:9" ht="15.75" thickBot="1" x14ac:dyDescent="0.3">
      <c r="A4" s="40" t="s">
        <v>14</v>
      </c>
      <c r="B4" s="41" t="s">
        <v>38</v>
      </c>
      <c r="C4" s="36" t="s">
        <v>146</v>
      </c>
      <c r="D4" s="36">
        <v>0</v>
      </c>
      <c r="E4" s="36">
        <v>0</v>
      </c>
      <c r="F4" s="42">
        <v>0</v>
      </c>
      <c r="G4" s="43">
        <v>0</v>
      </c>
      <c r="H4" s="43">
        <v>0</v>
      </c>
      <c r="I4" s="43">
        <v>0</v>
      </c>
    </row>
    <row r="5" spans="1:9" ht="15.75" thickBot="1" x14ac:dyDescent="0.3">
      <c r="A5" s="40" t="s">
        <v>14</v>
      </c>
      <c r="B5" s="41" t="s">
        <v>154</v>
      </c>
      <c r="C5" s="36" t="s">
        <v>146</v>
      </c>
      <c r="D5" s="36">
        <v>5</v>
      </c>
      <c r="E5" s="36">
        <v>5</v>
      </c>
      <c r="F5" s="42">
        <v>0</v>
      </c>
      <c r="G5" s="43">
        <v>0</v>
      </c>
      <c r="H5" s="43">
        <v>1E-4</v>
      </c>
      <c r="I5" s="43">
        <v>1E-4</v>
      </c>
    </row>
    <row r="6" spans="1:9" ht="15.75" thickBot="1" x14ac:dyDescent="0.3">
      <c r="A6" s="40" t="s">
        <v>14</v>
      </c>
      <c r="B6" s="41" t="s">
        <v>162</v>
      </c>
      <c r="C6" s="36" t="s">
        <v>146</v>
      </c>
      <c r="D6" s="36">
        <v>43</v>
      </c>
      <c r="E6" s="36">
        <v>462</v>
      </c>
      <c r="F6" s="42">
        <v>9.7441999999999993</v>
      </c>
      <c r="G6" s="43">
        <v>1.5E-3</v>
      </c>
      <c r="H6" s="43">
        <v>6.9999999999999999E-4</v>
      </c>
      <c r="I6" s="43">
        <v>7.3000000000000001E-3</v>
      </c>
    </row>
    <row r="7" spans="1:9" ht="15.75" thickBot="1" x14ac:dyDescent="0.3">
      <c r="A7" s="40" t="s">
        <v>14</v>
      </c>
      <c r="B7" s="41" t="s">
        <v>113</v>
      </c>
      <c r="C7" s="36" t="s">
        <v>146</v>
      </c>
      <c r="D7" s="36">
        <v>2450</v>
      </c>
      <c r="E7" s="36">
        <v>2803</v>
      </c>
      <c r="F7" s="42">
        <v>0.14410000000000001</v>
      </c>
      <c r="G7" s="43">
        <v>8.8999999999999999E-3</v>
      </c>
      <c r="H7" s="43">
        <v>3.9199999999999999E-2</v>
      </c>
      <c r="I7" s="43">
        <v>4.4499999999999998E-2</v>
      </c>
    </row>
    <row r="8" spans="1:9" ht="15.75" thickBot="1" x14ac:dyDescent="0.3">
      <c r="A8" s="10"/>
      <c r="B8" s="10"/>
      <c r="C8" s="16" t="s">
        <v>1</v>
      </c>
      <c r="D8" s="16">
        <f>SUM(D2:D7)</f>
        <v>7143</v>
      </c>
      <c r="E8" s="16">
        <f>SUM(E2:E7)</f>
        <v>9003</v>
      </c>
      <c r="F8" s="35">
        <f>(E8-D8)/D8</f>
        <v>0.26039479210415789</v>
      </c>
      <c r="G8" s="34">
        <f>SUM(G2:G7)</f>
        <v>2.86E-2</v>
      </c>
      <c r="H8" s="16"/>
      <c r="I8"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Explanation and disclaimer</vt:lpstr>
      <vt:lpstr>Table 1 - ACT</vt:lpstr>
      <vt:lpstr>Table 2 - Belconnen</vt:lpstr>
      <vt:lpstr>Table 3 - Canberra Central</vt:lpstr>
      <vt:lpstr>Table 4 - Gungahlin</vt:lpstr>
      <vt:lpstr>Table 5 - Tuggeranong</vt:lpstr>
      <vt:lpstr>Table 6 - Weston Creek</vt:lpstr>
      <vt:lpstr>Table 7 - Woden Valley District</vt:lpstr>
      <vt:lpstr>Table 8 - Molonglo Valley Distr</vt:lpstr>
      <vt:lpstr>Table 9 - Remaining districts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Tita Tabije</dc:creator>
  <cp:lastModifiedBy>Spence, Rohan</cp:lastModifiedBy>
  <cp:lastPrinted>2014-10-09T03:37:49Z</cp:lastPrinted>
  <dcterms:created xsi:type="dcterms:W3CDTF">2010-11-29T05:43:11Z</dcterms:created>
  <dcterms:modified xsi:type="dcterms:W3CDTF">2023-01-04T05:15:34Z</dcterms:modified>
</cp:coreProperties>
</file>